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nvestitii" sheetId="1" r:id="rId1"/>
  </sheets>
  <externalReferences>
    <externalReference r:id="rId4"/>
  </externalReferences>
  <definedNames>
    <definedName name="_xlnm.Print_Titles" localSheetId="0">'investitii'!$10:$11</definedName>
  </definedNames>
  <calcPr fullCalcOnLoad="1"/>
</workbook>
</file>

<file path=xl/sharedStrings.xml><?xml version="1.0" encoding="utf-8"?>
<sst xmlns="http://schemas.openxmlformats.org/spreadsheetml/2006/main" count="75" uniqueCount="75">
  <si>
    <t>MUNICIPIUL TARGOVISTE</t>
  </si>
  <si>
    <t>ANEXA 2</t>
  </si>
  <si>
    <t>Lista obiectivelor de investitii propuse a fi finantate in anul 2009</t>
  </si>
  <si>
    <t>MII RON</t>
  </si>
  <si>
    <t>DENUMIRE INDICATORI</t>
  </si>
  <si>
    <t>BUGET 2008</t>
  </si>
  <si>
    <t>realizari 2008</t>
  </si>
  <si>
    <t>PROIECT  2009</t>
  </si>
  <si>
    <t>Din care pe surse de finantare</t>
  </si>
  <si>
    <t>Grad crestere 2009/2008</t>
  </si>
  <si>
    <t>alte surse</t>
  </si>
  <si>
    <t>A</t>
  </si>
  <si>
    <t>CH.DE CAPITAL -TOTAL</t>
  </si>
  <si>
    <t>CAP.51,02.AUTORITATI PUBLICE SI ACTIUNI EXTERNE</t>
  </si>
  <si>
    <t>CAP.54,02.ALTE SERVICII PUBLICE GENERALE</t>
  </si>
  <si>
    <t>dotari SEIP</t>
  </si>
  <si>
    <t>CAP.61,02.AUTORITATI PUBLICE SI ACTIUNI EXTERNE</t>
  </si>
  <si>
    <t>dotari Politia Comunitara</t>
  </si>
  <si>
    <t>dotari aparare civila</t>
  </si>
  <si>
    <t>CAP.65.02 INVATAMANT</t>
  </si>
  <si>
    <t>CAP,66.02 SANATATE</t>
  </si>
  <si>
    <t>Dotari Statii tratare ape reziduale Spitalul Municipal</t>
  </si>
  <si>
    <t xml:space="preserve">CAP,67.02 CULTURA, RECREERE SI RELIGIE </t>
  </si>
  <si>
    <t>Dotarii Directia CSM</t>
  </si>
  <si>
    <t>Dotarii Directia Gradini Publice</t>
  </si>
  <si>
    <t>Dotarii Directia Gradina Zoo</t>
  </si>
  <si>
    <t>dotari Directia de Sport</t>
  </si>
  <si>
    <t>CAP,68.02 ASIGURARI SI ASISTENTA SOCIALA</t>
  </si>
  <si>
    <t xml:space="preserve">CAP.70.02  LOCUINTE , SERVICII SI DEZVOLTARE  PUBLICA </t>
  </si>
  <si>
    <t>DOTARI DAPPP</t>
  </si>
  <si>
    <t>CAP.74.02 PROTECTIA MEDIULUI</t>
  </si>
  <si>
    <t>Dotari Directia de Salubritate</t>
  </si>
  <si>
    <t>CAP 81,02 COMBUSTIBILI SI ENERGIE - investitii SC TERMICA SA</t>
  </si>
  <si>
    <t xml:space="preserve"> Modernizare retele termice in circuit primar - Targoviste</t>
  </si>
  <si>
    <t>Modernizarea Centralei Termice Targoviste - Sud prin extindere cu 6,5 Mwe motoare termice pe gaze si cu 14MWt cazane apa fierbinte</t>
  </si>
  <si>
    <t>CAP.84.02 TRANSPORTURI</t>
  </si>
  <si>
    <t>Centru integrat de instruire si consiliere pentru copii rromi</t>
  </si>
  <si>
    <t>Consolidare si reabilitare corp C  Liceul I Vacarescu</t>
  </si>
  <si>
    <t>Deviere retele apa si canalizare Lic ec</t>
  </si>
  <si>
    <t>Extindere si reabilitare Gradinita  17</t>
  </si>
  <si>
    <t>Extindere si reabilitare Gradinita  2</t>
  </si>
  <si>
    <t>Reabilitare CN Carabella</t>
  </si>
  <si>
    <t>Reabilitare Lic V Mircea</t>
  </si>
  <si>
    <t>Reabilitare mansarda corp C Lic Carabella</t>
  </si>
  <si>
    <t>Reabilitare retea apa si canalizare sc nr 1 Vasile Carlova</t>
  </si>
  <si>
    <t>Reabilitare Sali de sport si retele  Liceul I Vacarescu</t>
  </si>
  <si>
    <t>Reabilitare Sali de sport +retele</t>
  </si>
  <si>
    <t>Reabilitare Seminarul Teologic</t>
  </si>
  <si>
    <t xml:space="preserve">sala de sport multifunctionala </t>
  </si>
  <si>
    <t xml:space="preserve">Reintroducerea in circuitul turistic a Cetatii de Scaun Targoviste - prima capitala culturala si istorica a Tarii Romanesti </t>
  </si>
  <si>
    <t>Aleea Voievozilor</t>
  </si>
  <si>
    <t>Reabilitare cladire Teatru Mihai Popescu</t>
  </si>
  <si>
    <t>Dotari si Studii de fezabilitate</t>
  </si>
  <si>
    <t>Constructii locuinte</t>
  </si>
  <si>
    <t>Reparatie capitala casa Ditescu Stan</t>
  </si>
  <si>
    <t>Eficientizare iluminat public in mun Tgv</t>
  </si>
  <si>
    <t>Amenajare piata 1 MAI</t>
  </si>
  <si>
    <t>Reabilitare termica blocuri</t>
  </si>
  <si>
    <t>Participare maj capital social Compania de apa Tgv</t>
  </si>
  <si>
    <t>Reabilitarea si modernizarea drumului de centura al Municipiului Targoviste</t>
  </si>
  <si>
    <t>reabilitare pasaj superior DN 72 - Gara de Sud</t>
  </si>
  <si>
    <t>reabilitare pasaj superior DN 72 - combinat</t>
  </si>
  <si>
    <t>Reabilitae pod peste raul Ialomita V Voievozilor</t>
  </si>
  <si>
    <t>Reabilitae pod peste raul Ialomita Teis</t>
  </si>
  <si>
    <t>Studii fezabilitate</t>
  </si>
  <si>
    <t>PRESEDINTE DE SEDINTA</t>
  </si>
  <si>
    <t>SECRETAR</t>
  </si>
  <si>
    <t>jr. Cezar Fratila</t>
  </si>
  <si>
    <t>jr. Cristea Chiru Catalin</t>
  </si>
  <si>
    <t xml:space="preserve"> DOTARI ADMINISTRATIA PIETELOR</t>
  </si>
  <si>
    <t>DOTARI PMT (PUZ, PUD , SF)</t>
  </si>
  <si>
    <t>Dotari DAS ( SF extindere cresa, TEHNICA DE CALCUL)</t>
  </si>
  <si>
    <t>DOTARI (Dotari +SF Scoli)</t>
  </si>
  <si>
    <t xml:space="preserve">Venituri  proprii </t>
  </si>
  <si>
    <t>HCL 157/26.03.2009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</si>
</sst>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"/>
    <numFmt numFmtId="191" formatCode="#.##0.00"/>
    <numFmt numFmtId="192" formatCode="0.00;[Red]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 Baltic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7" borderId="1" applyNumberFormat="0" applyAlignment="0" applyProtection="0"/>
    <xf numFmtId="0" fontId="9" fillId="21" borderId="0" applyNumberFormat="0" applyBorder="0" applyAlignment="0" applyProtection="0"/>
    <xf numFmtId="0" fontId="24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23" borderId="10" xfId="0" applyNumberFormat="1" applyFont="1" applyFill="1" applyBorder="1" applyAlignment="1">
      <alignment horizontal="left" vertical="center" wrapText="1"/>
    </xf>
    <xf numFmtId="4" fontId="0" fillId="23" borderId="10" xfId="0" applyNumberFormat="1" applyFont="1" applyFill="1" applyBorder="1" applyAlignment="1">
      <alignment horizontal="right" vertical="center"/>
    </xf>
    <xf numFmtId="10" fontId="0" fillId="23" borderId="10" xfId="0" applyNumberFormat="1" applyFont="1" applyFill="1" applyBorder="1" applyAlignment="1">
      <alignment horizontal="right" vertical="center" wrapText="1"/>
    </xf>
    <xf numFmtId="49" fontId="23" fillId="23" borderId="10" xfId="0" applyNumberFormat="1" applyFont="1" applyFill="1" applyBorder="1" applyAlignment="1">
      <alignment vertical="center" wrapText="1"/>
    </xf>
    <xf numFmtId="4" fontId="0" fillId="2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 wrapText="1"/>
    </xf>
    <xf numFmtId="49" fontId="23" fillId="20" borderId="10" xfId="0" applyNumberFormat="1" applyFont="1" applyFill="1" applyBorder="1" applyAlignment="1">
      <alignment vertical="center" wrapText="1"/>
    </xf>
    <xf numFmtId="4" fontId="0" fillId="2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20" borderId="10" xfId="0" applyNumberFormat="1" applyFont="1" applyFill="1" applyBorder="1" applyAlignment="1">
      <alignment vertical="center"/>
    </xf>
    <xf numFmtId="49" fontId="20" fillId="20" borderId="10" xfId="0" applyNumberFormat="1" applyFont="1" applyFill="1" applyBorder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49" fontId="20" fillId="20" borderId="10" xfId="0" applyNumberFormat="1" applyFont="1" applyFill="1" applyBorder="1" applyAlignment="1">
      <alignment vertical="center" wrapText="1"/>
    </xf>
    <xf numFmtId="49" fontId="20" fillId="2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8" fillId="0" borderId="0" xfId="46" applyNumberFormat="1" applyFont="1" applyFill="1" applyAlignment="1">
      <alignment/>
      <protection/>
    </xf>
    <xf numFmtId="0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46" applyFont="1" applyFill="1" applyAlignment="1">
      <alignment wrapText="1"/>
      <protection/>
    </xf>
    <xf numFmtId="0" fontId="18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Machete buget 99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2009\FUNDAMENTARE%20BUGET%202009\fundamentare_Buget2009_va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"/>
      <sheetName val="investitii"/>
      <sheetName val="Poiect2008 -subord"/>
      <sheetName val="PRIMARIE"/>
      <sheetName val="POLITIE"/>
      <sheetName val="SEIP"/>
      <sheetName val="DAS"/>
      <sheetName val="salubritate"/>
      <sheetName val="DGP"/>
      <sheetName val="DAPPP"/>
      <sheetName val="PIETE"/>
      <sheetName val="TERMICA"/>
      <sheetName val="RAGC"/>
      <sheetName val="TRANSPORT"/>
      <sheetName val="CASA-CULT"/>
      <sheetName val="TEATRU M Popescu"/>
      <sheetName val="TEATRU_T_BULANDRA"/>
      <sheetName val="DIR-SPORT"/>
      <sheetName val="CSM"/>
      <sheetName val="ZOO"/>
      <sheetName val="SCOLI"/>
      <sheetName val="antet"/>
      <sheetName val="Foaie1"/>
    </sheetNames>
    <sheetDataSet>
      <sheetData sheetId="3">
        <row r="63">
          <cell r="A63" t="str">
            <v>Reparatii capitale PMT corp A</v>
          </cell>
          <cell r="B63">
            <v>1749</v>
          </cell>
          <cell r="C63">
            <v>1337.89</v>
          </cell>
          <cell r="D63">
            <v>950</v>
          </cell>
          <cell r="E63">
            <v>950</v>
          </cell>
        </row>
        <row r="64">
          <cell r="A64" t="str">
            <v>dotari   aparat propriu primarie, CALCULATOARE, PROGRAME INFORMATICE, ETC, auto turism</v>
          </cell>
          <cell r="B64">
            <v>400</v>
          </cell>
          <cell r="C64">
            <v>385.91</v>
          </cell>
          <cell r="D64">
            <v>400</v>
          </cell>
          <cell r="E64">
            <v>400</v>
          </cell>
        </row>
        <row r="65">
          <cell r="A65" t="str">
            <v>SF Extindere si mansardare PUNCT TERMIC BLOC E</v>
          </cell>
          <cell r="D65">
            <v>30</v>
          </cell>
          <cell r="E65">
            <v>30</v>
          </cell>
        </row>
        <row r="66">
          <cell r="A66" t="str">
            <v>SF Extindere si mansardare corp D</v>
          </cell>
          <cell r="D66">
            <v>30</v>
          </cell>
          <cell r="E66">
            <v>30</v>
          </cell>
        </row>
        <row r="68">
          <cell r="B68">
            <v>150</v>
          </cell>
          <cell r="C68">
            <v>78.7</v>
          </cell>
          <cell r="D68">
            <v>44</v>
          </cell>
          <cell r="E68">
            <v>44</v>
          </cell>
        </row>
        <row r="70">
          <cell r="D70">
            <v>165</v>
          </cell>
          <cell r="E70">
            <v>165</v>
          </cell>
        </row>
        <row r="72">
          <cell r="G72">
            <v>3.8347826086956522</v>
          </cell>
          <cell r="H72">
            <v>1</v>
          </cell>
        </row>
        <row r="73">
          <cell r="G73">
            <v>0.002145922746781116</v>
          </cell>
          <cell r="H73">
            <v>1</v>
          </cell>
        </row>
        <row r="74">
          <cell r="G74" t="e">
            <v>#DIV/0!</v>
          </cell>
          <cell r="H74">
            <v>2</v>
          </cell>
        </row>
        <row r="75">
          <cell r="H75">
            <v>3</v>
          </cell>
        </row>
        <row r="83">
          <cell r="A83" t="str">
            <v>Asezamant social Priseaca</v>
          </cell>
          <cell r="B83">
            <v>1</v>
          </cell>
          <cell r="D83">
            <v>1</v>
          </cell>
          <cell r="E83">
            <v>1</v>
          </cell>
        </row>
        <row r="102">
          <cell r="H102">
            <v>99</v>
          </cell>
        </row>
        <row r="105">
          <cell r="H105">
            <v>99</v>
          </cell>
        </row>
        <row r="117">
          <cell r="A117" t="str">
            <v>Modernizarea sistemelor de colectare a apelor uzate ISPA</v>
          </cell>
          <cell r="D117">
            <v>1</v>
          </cell>
          <cell r="E117">
            <v>1</v>
          </cell>
        </row>
        <row r="118">
          <cell r="A118" t="str">
            <v>Statie de epurare Priseaca </v>
          </cell>
          <cell r="B118">
            <v>301</v>
          </cell>
          <cell r="C118">
            <v>167.91</v>
          </cell>
          <cell r="D118">
            <v>1190</v>
          </cell>
          <cell r="E118">
            <v>1190</v>
          </cell>
          <cell r="G118">
            <v>3.953488372093023</v>
          </cell>
        </row>
        <row r="119">
          <cell r="A119" t="str">
            <v>Amenajare depozit deseuri menajere</v>
          </cell>
          <cell r="D119">
            <v>1</v>
          </cell>
          <cell r="E119">
            <v>1</v>
          </cell>
          <cell r="G119" t="e">
            <v>#DIV/0!</v>
          </cell>
        </row>
        <row r="120">
          <cell r="A120" t="str">
            <v>Protectia si gospodarirea Lacului Priseaca</v>
          </cell>
          <cell r="D120">
            <v>5</v>
          </cell>
          <cell r="E120">
            <v>5</v>
          </cell>
        </row>
      </sheetData>
      <sheetData sheetId="4">
        <row r="47">
          <cell r="B47">
            <v>110</v>
          </cell>
          <cell r="C47">
            <v>109.12</v>
          </cell>
          <cell r="D47">
            <v>55</v>
          </cell>
          <cell r="E47">
            <v>55</v>
          </cell>
          <cell r="F47">
            <v>0</v>
          </cell>
        </row>
      </sheetData>
      <sheetData sheetId="5">
        <row r="21">
          <cell r="D21">
            <v>50</v>
          </cell>
          <cell r="E21">
            <v>50</v>
          </cell>
        </row>
      </sheetData>
      <sheetData sheetId="6">
        <row r="49">
          <cell r="B49">
            <v>75</v>
          </cell>
          <cell r="C49">
            <v>73.76</v>
          </cell>
          <cell r="D49">
            <v>100</v>
          </cell>
          <cell r="E49">
            <v>100</v>
          </cell>
          <cell r="F49">
            <v>0</v>
          </cell>
        </row>
      </sheetData>
      <sheetData sheetId="7">
        <row r="37">
          <cell r="C37">
            <v>0</v>
          </cell>
          <cell r="D37">
            <v>200</v>
          </cell>
          <cell r="E37">
            <v>200</v>
          </cell>
        </row>
      </sheetData>
      <sheetData sheetId="8">
        <row r="39">
          <cell r="B39">
            <v>85</v>
          </cell>
          <cell r="C39">
            <v>60.53</v>
          </cell>
          <cell r="D39">
            <v>50</v>
          </cell>
          <cell r="E39">
            <v>50</v>
          </cell>
        </row>
      </sheetData>
      <sheetData sheetId="9">
        <row r="38">
          <cell r="B38">
            <v>47</v>
          </cell>
          <cell r="C38">
            <v>46.05</v>
          </cell>
          <cell r="D38">
            <v>40</v>
          </cell>
          <cell r="E38">
            <v>40</v>
          </cell>
          <cell r="F38">
            <v>0</v>
          </cell>
        </row>
      </sheetData>
      <sheetData sheetId="10">
        <row r="40">
          <cell r="B40">
            <v>0</v>
          </cell>
          <cell r="C40">
            <v>0</v>
          </cell>
          <cell r="D40">
            <v>10</v>
          </cell>
          <cell r="E40">
            <v>10</v>
          </cell>
        </row>
      </sheetData>
      <sheetData sheetId="11">
        <row r="21">
          <cell r="D21">
            <v>0</v>
          </cell>
        </row>
        <row r="24">
          <cell r="B24">
            <v>2657</v>
          </cell>
          <cell r="C24">
            <v>2563.3</v>
          </cell>
          <cell r="D24">
            <v>800</v>
          </cell>
        </row>
      </sheetData>
      <sheetData sheetId="17">
        <row r="32">
          <cell r="B32">
            <v>150</v>
          </cell>
          <cell r="C32">
            <v>143.95</v>
          </cell>
          <cell r="D32">
            <v>0</v>
          </cell>
          <cell r="F32">
            <v>0</v>
          </cell>
        </row>
      </sheetData>
      <sheetData sheetId="18">
        <row r="38">
          <cell r="D38">
            <v>4</v>
          </cell>
          <cell r="E38">
            <v>4</v>
          </cell>
          <cell r="F38">
            <v>0</v>
          </cell>
        </row>
      </sheetData>
      <sheetData sheetId="19">
        <row r="40">
          <cell r="D40">
            <v>156</v>
          </cell>
          <cell r="E40">
            <v>156</v>
          </cell>
          <cell r="F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14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M95" sqref="M95"/>
      <selection pane="topRight" activeCell="M95" sqref="M95"/>
      <selection pane="bottomLeft" activeCell="M95" sqref="M95"/>
      <selection pane="bottomRight" activeCell="F188" sqref="F188:F869"/>
    </sheetView>
  </sheetViews>
  <sheetFormatPr defaultColWidth="9.140625" defaultRowHeight="12.75"/>
  <cols>
    <col min="1" max="1" width="60.140625" style="9" customWidth="1"/>
    <col min="2" max="2" width="13.7109375" style="10" hidden="1" customWidth="1"/>
    <col min="3" max="3" width="11.00390625" style="10" customWidth="1"/>
    <col min="4" max="4" width="11.28125" style="10" customWidth="1"/>
    <col min="5" max="5" width="11.8515625" style="10" customWidth="1"/>
    <col min="6" max="6" width="9.8515625" style="12" customWidth="1"/>
    <col min="7" max="7" width="0" style="13" hidden="1" customWidth="1"/>
    <col min="8" max="8" width="9.28125" style="13" hidden="1" customWidth="1"/>
    <col min="9" max="9" width="10.57421875" style="13" customWidth="1"/>
    <col min="10" max="10" width="9.57421875" style="13" customWidth="1"/>
    <col min="11" max="16384" width="9.140625" style="13" customWidth="1"/>
  </cols>
  <sheetData>
    <row r="1" spans="1:6" s="4" customFormat="1" ht="15.75" customHeight="1">
      <c r="A1" s="1" t="s">
        <v>0</v>
      </c>
      <c r="B1" s="2"/>
      <c r="C1" s="2"/>
      <c r="D1" s="2"/>
      <c r="E1" s="2" t="s">
        <v>1</v>
      </c>
      <c r="F1" s="3"/>
    </row>
    <row r="2" spans="1:6" s="4" customFormat="1" ht="18">
      <c r="A2" s="5"/>
      <c r="B2" s="2"/>
      <c r="C2" s="6"/>
      <c r="D2" s="7"/>
      <c r="E2" s="61" t="s">
        <v>74</v>
      </c>
      <c r="F2" s="3"/>
    </row>
    <row r="3" spans="1:6" s="4" customFormat="1" ht="18">
      <c r="A3" s="8"/>
      <c r="B3" s="2"/>
      <c r="C3" s="6"/>
      <c r="D3" s="7"/>
      <c r="E3" s="7"/>
      <c r="F3" s="3"/>
    </row>
    <row r="4" spans="3:5" ht="12.75">
      <c r="C4" s="11"/>
      <c r="D4" s="11"/>
      <c r="E4" s="11"/>
    </row>
    <row r="5" spans="3:5" ht="12.75">
      <c r="C5" s="11"/>
      <c r="D5" s="11"/>
      <c r="E5" s="11"/>
    </row>
    <row r="6" spans="1:5" ht="15.75">
      <c r="A6" s="66" t="s">
        <v>2</v>
      </c>
      <c r="B6" s="67"/>
      <c r="C6" s="68"/>
      <c r="D6" s="67"/>
      <c r="E6" s="67"/>
    </row>
    <row r="7" spans="3:5" ht="12.75">
      <c r="C7" s="11"/>
      <c r="D7" s="11"/>
      <c r="E7" s="11"/>
    </row>
    <row r="9" ht="12.75">
      <c r="E9" s="10" t="s">
        <v>3</v>
      </c>
    </row>
    <row r="10" spans="1:9" s="15" customFormat="1" ht="26.25" customHeight="1">
      <c r="A10" s="46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71"/>
      <c r="G10" s="47"/>
      <c r="H10" s="47"/>
      <c r="I10" s="64" t="s">
        <v>9</v>
      </c>
    </row>
    <row r="11" spans="1:9" s="16" customFormat="1" ht="32.25" customHeight="1">
      <c r="A11" s="48"/>
      <c r="B11" s="69"/>
      <c r="C11" s="70"/>
      <c r="D11" s="70"/>
      <c r="E11" s="14" t="s">
        <v>73</v>
      </c>
      <c r="F11" s="14" t="s">
        <v>10</v>
      </c>
      <c r="G11" s="46"/>
      <c r="H11" s="46"/>
      <c r="I11" s="65"/>
    </row>
    <row r="12" spans="1:9" s="20" customFormat="1" ht="12.75">
      <c r="A12" s="17" t="s">
        <v>11</v>
      </c>
      <c r="B12" s="18"/>
      <c r="C12" s="18"/>
      <c r="D12" s="18"/>
      <c r="E12" s="18"/>
      <c r="F12" s="49"/>
      <c r="G12" s="21"/>
      <c r="H12" s="21"/>
      <c r="I12" s="21"/>
    </row>
    <row r="13" spans="1:9" ht="12.75">
      <c r="A13" s="22" t="s">
        <v>12</v>
      </c>
      <c r="B13" s="23">
        <f>B14+B21+B24+B39+B41+B50+B53+B63+B69+B72+B19</f>
        <v>10843</v>
      </c>
      <c r="C13" s="23">
        <f>C14+C21+C24+C39+C41+C50+C53+C63+C69+C72+C19</f>
        <v>10809.27</v>
      </c>
      <c r="D13" s="23">
        <f>D14+D21+D24+D39+D41+D50+D53+D63+D69+D72+D19</f>
        <v>24725</v>
      </c>
      <c r="E13" s="23">
        <f>E14+E21+E24+E39+E41+E50+E53+E63+E69+E72+E19</f>
        <v>24556</v>
      </c>
      <c r="F13" s="23">
        <f>F14+F21+F24+F39+F41+F50+F53+F63+F69+F72+F19</f>
        <v>169</v>
      </c>
      <c r="G13" s="50"/>
      <c r="H13" s="50"/>
      <c r="I13" s="24">
        <f>D13/B13</f>
        <v>2.2802729871806697</v>
      </c>
    </row>
    <row r="14" spans="1:9" ht="12.75">
      <c r="A14" s="25" t="s">
        <v>13</v>
      </c>
      <c r="B14" s="26">
        <f>SUM(B15:B18)</f>
        <v>2149</v>
      </c>
      <c r="C14" s="26">
        <f>SUM(C15:C18)</f>
        <v>1723.8000000000002</v>
      </c>
      <c r="D14" s="26">
        <f>SUM(D15:D18)</f>
        <v>1410</v>
      </c>
      <c r="E14" s="26">
        <f>SUM(E15:E18)</f>
        <v>1410</v>
      </c>
      <c r="F14" s="26">
        <f>SUM(F15:F18)</f>
        <v>0</v>
      </c>
      <c r="G14" s="50"/>
      <c r="H14" s="50"/>
      <c r="I14" s="24">
        <f>D14/B14</f>
        <v>0.6561191251744998</v>
      </c>
    </row>
    <row r="15" spans="1:9" ht="12.75">
      <c r="A15" s="51" t="str">
        <f>'[1]PRIMARIE'!A63</f>
        <v>Reparatii capitale PMT corp A</v>
      </c>
      <c r="B15" s="27">
        <f>'[1]PRIMARIE'!B63</f>
        <v>1749</v>
      </c>
      <c r="C15" s="27">
        <f>'[1]PRIMARIE'!C63</f>
        <v>1337.89</v>
      </c>
      <c r="D15" s="27">
        <f>'[1]PRIMARIE'!D63</f>
        <v>950</v>
      </c>
      <c r="E15" s="27">
        <f>'[1]PRIMARIE'!E63</f>
        <v>950</v>
      </c>
      <c r="F15" s="27">
        <f>'[1]PRIMARIE'!F63</f>
        <v>0</v>
      </c>
      <c r="G15" s="52"/>
      <c r="H15" s="52"/>
      <c r="I15" s="28"/>
    </row>
    <row r="16" spans="1:9" ht="25.5">
      <c r="A16" s="51" t="str">
        <f>'[1]PRIMARIE'!A64</f>
        <v>dotari   aparat propriu primarie, CALCULATOARE, PROGRAME INFORMATICE, ETC, auto turism</v>
      </c>
      <c r="B16" s="27">
        <f>'[1]PRIMARIE'!B64</f>
        <v>400</v>
      </c>
      <c r="C16" s="27">
        <f>'[1]PRIMARIE'!C64</f>
        <v>385.91</v>
      </c>
      <c r="D16" s="27">
        <f>'[1]PRIMARIE'!D64</f>
        <v>400</v>
      </c>
      <c r="E16" s="27">
        <f>'[1]PRIMARIE'!E64</f>
        <v>400</v>
      </c>
      <c r="F16" s="27">
        <f>'[1]PRIMARIE'!F64</f>
        <v>0</v>
      </c>
      <c r="G16" s="52"/>
      <c r="H16" s="52"/>
      <c r="I16" s="28"/>
    </row>
    <row r="17" spans="1:9" ht="12.75">
      <c r="A17" s="51" t="str">
        <f>'[1]PRIMARIE'!A65</f>
        <v>SF Extindere si mansardare PUNCT TERMIC BLOC E</v>
      </c>
      <c r="B17" s="27">
        <f>'[1]PRIMARIE'!B65</f>
        <v>0</v>
      </c>
      <c r="C17" s="27">
        <f>'[1]PRIMARIE'!C65</f>
        <v>0</v>
      </c>
      <c r="D17" s="27">
        <f>'[1]PRIMARIE'!D65</f>
        <v>30</v>
      </c>
      <c r="E17" s="27">
        <f>'[1]PRIMARIE'!E65</f>
        <v>30</v>
      </c>
      <c r="F17" s="27">
        <f>'[1]PRIMARIE'!F65</f>
        <v>0</v>
      </c>
      <c r="G17" s="52"/>
      <c r="H17" s="52"/>
      <c r="I17" s="28"/>
    </row>
    <row r="18" spans="1:9" ht="12.75">
      <c r="A18" s="51" t="str">
        <f>'[1]PRIMARIE'!A66</f>
        <v>SF Extindere si mansardare corp D</v>
      </c>
      <c r="B18" s="27">
        <f>'[1]PRIMARIE'!B66</f>
        <v>0</v>
      </c>
      <c r="C18" s="27">
        <f>'[1]PRIMARIE'!C66</f>
        <v>0</v>
      </c>
      <c r="D18" s="27">
        <f>'[1]PRIMARIE'!D66</f>
        <v>30</v>
      </c>
      <c r="E18" s="27">
        <f>'[1]PRIMARIE'!E66</f>
        <v>30</v>
      </c>
      <c r="F18" s="27">
        <f>'[1]PRIMARIE'!F66</f>
        <v>0</v>
      </c>
      <c r="G18" s="53"/>
      <c r="H18" s="53"/>
      <c r="I18" s="28"/>
    </row>
    <row r="19" spans="1:9" ht="12.75">
      <c r="A19" s="29" t="s">
        <v>14</v>
      </c>
      <c r="B19" s="30">
        <f>B20</f>
        <v>0</v>
      </c>
      <c r="C19" s="30">
        <f>C20</f>
        <v>0</v>
      </c>
      <c r="D19" s="30">
        <f>D20</f>
        <v>50</v>
      </c>
      <c r="E19" s="30">
        <f>E20</f>
        <v>50</v>
      </c>
      <c r="F19" s="30">
        <f>F20</f>
        <v>0</v>
      </c>
      <c r="G19" s="53"/>
      <c r="H19" s="53"/>
      <c r="I19" s="24"/>
    </row>
    <row r="20" spans="1:9" ht="12.75">
      <c r="A20" s="31" t="s">
        <v>15</v>
      </c>
      <c r="B20" s="27">
        <f>'[1]SEIP'!B21</f>
        <v>0</v>
      </c>
      <c r="C20" s="27">
        <f>'[1]SEIP'!C21</f>
        <v>0</v>
      </c>
      <c r="D20" s="27">
        <f>'[1]SEIP'!D21</f>
        <v>50</v>
      </c>
      <c r="E20" s="27">
        <f>'[1]SEIP'!E21</f>
        <v>50</v>
      </c>
      <c r="F20" s="27">
        <f>'[1]SEIP'!F21</f>
        <v>0</v>
      </c>
      <c r="G20" s="53"/>
      <c r="H20" s="53"/>
      <c r="I20" s="28"/>
    </row>
    <row r="21" spans="1:9" ht="12.75">
      <c r="A21" s="29" t="s">
        <v>16</v>
      </c>
      <c r="B21" s="30">
        <f>SUM(B22:B23)</f>
        <v>260</v>
      </c>
      <c r="C21" s="30">
        <f>SUM(C22:C23)</f>
        <v>187.82</v>
      </c>
      <c r="D21" s="30">
        <f>SUM(D22:D23)</f>
        <v>99</v>
      </c>
      <c r="E21" s="32">
        <f>SUM(E22:E23)</f>
        <v>99</v>
      </c>
      <c r="F21" s="32">
        <f>SUM(F22:F23)</f>
        <v>0</v>
      </c>
      <c r="G21" s="53"/>
      <c r="H21" s="53"/>
      <c r="I21" s="24">
        <f>D21/B21</f>
        <v>0.38076923076923075</v>
      </c>
    </row>
    <row r="22" spans="1:9" ht="12.75">
      <c r="A22" s="31" t="s">
        <v>17</v>
      </c>
      <c r="B22" s="27">
        <f>'[1]POLITIE'!B47</f>
        <v>110</v>
      </c>
      <c r="C22" s="27">
        <f>'[1]POLITIE'!C47</f>
        <v>109.12</v>
      </c>
      <c r="D22" s="27">
        <f>'[1]POLITIE'!D47</f>
        <v>55</v>
      </c>
      <c r="E22" s="27">
        <f>'[1]POLITIE'!E47</f>
        <v>55</v>
      </c>
      <c r="F22" s="27">
        <f>'[1]POLITIE'!F47</f>
        <v>0</v>
      </c>
      <c r="G22" s="53"/>
      <c r="H22" s="53"/>
      <c r="I22" s="28"/>
    </row>
    <row r="23" spans="1:9" ht="12.75">
      <c r="A23" s="31" t="s">
        <v>18</v>
      </c>
      <c r="B23" s="27">
        <f>'[1]PRIMARIE'!B68</f>
        <v>150</v>
      </c>
      <c r="C23" s="27">
        <f>'[1]PRIMARIE'!C68</f>
        <v>78.7</v>
      </c>
      <c r="D23" s="27">
        <f>'[1]PRIMARIE'!D68</f>
        <v>44</v>
      </c>
      <c r="E23" s="27">
        <f>'[1]PRIMARIE'!E68</f>
        <v>44</v>
      </c>
      <c r="F23" s="27">
        <f>'[1]PRIMARIE'!F68</f>
        <v>0</v>
      </c>
      <c r="G23" s="53"/>
      <c r="H23" s="53"/>
      <c r="I23" s="28"/>
    </row>
    <row r="24" spans="1:9" ht="12.75">
      <c r="A24" s="33" t="s">
        <v>19</v>
      </c>
      <c r="B24" s="32">
        <f>SUM(B25:B38)</f>
        <v>2743</v>
      </c>
      <c r="C24" s="32">
        <f>SUM(C25:C38)</f>
        <v>2564.47</v>
      </c>
      <c r="D24" s="32">
        <f>SUM(D25:D38)</f>
        <v>3588</v>
      </c>
      <c r="E24" s="32">
        <f>SUM(E25:E38)</f>
        <v>3429</v>
      </c>
      <c r="F24" s="32">
        <f>SUM(F25:F38)</f>
        <v>159</v>
      </c>
      <c r="G24" s="53"/>
      <c r="H24" s="53"/>
      <c r="I24" s="24">
        <f>D24/B24</f>
        <v>1.3080568720379147</v>
      </c>
    </row>
    <row r="25" spans="1:9" ht="12.75">
      <c r="A25" s="31" t="s">
        <v>36</v>
      </c>
      <c r="B25" s="27">
        <v>500</v>
      </c>
      <c r="C25" s="41">
        <v>457.2</v>
      </c>
      <c r="D25" s="44">
        <f aca="true" t="shared" si="0" ref="D25:D37">E25+F25</f>
        <v>1</v>
      </c>
      <c r="E25" s="44">
        <v>1</v>
      </c>
      <c r="F25" s="44"/>
      <c r="G25" s="28">
        <f>D25/C25</f>
        <v>0.0021872265966754157</v>
      </c>
      <c r="H25" s="53"/>
      <c r="I25" s="28"/>
    </row>
    <row r="26" spans="1:9" ht="12.75">
      <c r="A26" s="43" t="s">
        <v>37</v>
      </c>
      <c r="B26" s="27"/>
      <c r="C26" s="41"/>
      <c r="D26" s="44">
        <f t="shared" si="0"/>
        <v>10</v>
      </c>
      <c r="E26" s="44">
        <v>10</v>
      </c>
      <c r="F26" s="44"/>
      <c r="G26" s="28"/>
      <c r="H26" s="53"/>
      <c r="I26" s="28"/>
    </row>
    <row r="27" spans="1:9" ht="12.75">
      <c r="A27" s="31" t="s">
        <v>38</v>
      </c>
      <c r="B27" s="27"/>
      <c r="C27" s="41"/>
      <c r="D27" s="44">
        <f t="shared" si="0"/>
        <v>50</v>
      </c>
      <c r="E27" s="44">
        <v>50</v>
      </c>
      <c r="F27" s="44"/>
      <c r="G27" s="28"/>
      <c r="H27" s="53"/>
      <c r="I27" s="28"/>
    </row>
    <row r="28" spans="1:9" ht="12.75">
      <c r="A28" s="31" t="s">
        <v>39</v>
      </c>
      <c r="B28" s="42">
        <v>94</v>
      </c>
      <c r="C28" s="41">
        <v>93.75</v>
      </c>
      <c r="D28" s="44">
        <f t="shared" si="0"/>
        <v>459</v>
      </c>
      <c r="E28" s="44">
        <v>300</v>
      </c>
      <c r="F28" s="44">
        <v>159</v>
      </c>
      <c r="G28" s="28">
        <f aca="true" t="shared" si="1" ref="G28:G38">D28/C28</f>
        <v>4.896</v>
      </c>
      <c r="H28" s="53"/>
      <c r="I28" s="28"/>
    </row>
    <row r="29" spans="1:9" ht="12.75">
      <c r="A29" s="31" t="s">
        <v>40</v>
      </c>
      <c r="B29" s="42"/>
      <c r="C29" s="41"/>
      <c r="D29" s="44">
        <f t="shared" si="0"/>
        <v>150</v>
      </c>
      <c r="E29" s="44">
        <v>150</v>
      </c>
      <c r="F29" s="44"/>
      <c r="G29" s="28"/>
      <c r="H29" s="53"/>
      <c r="I29" s="28"/>
    </row>
    <row r="30" spans="1:9" ht="12.75">
      <c r="A30" s="31" t="s">
        <v>41</v>
      </c>
      <c r="B30" s="42">
        <v>440</v>
      </c>
      <c r="C30" s="41">
        <v>440</v>
      </c>
      <c r="D30" s="44">
        <f t="shared" si="0"/>
        <v>240</v>
      </c>
      <c r="E30" s="44">
        <v>240</v>
      </c>
      <c r="F30" s="44"/>
      <c r="G30" s="28">
        <f t="shared" si="1"/>
        <v>0.5454545454545454</v>
      </c>
      <c r="H30" s="53"/>
      <c r="I30" s="28"/>
    </row>
    <row r="31" spans="1:9" ht="12.75">
      <c r="A31" s="31" t="s">
        <v>42</v>
      </c>
      <c r="B31" s="42">
        <v>240</v>
      </c>
      <c r="C31" s="41">
        <v>238.3</v>
      </c>
      <c r="D31" s="44">
        <f t="shared" si="0"/>
        <v>0</v>
      </c>
      <c r="E31" s="44"/>
      <c r="F31" s="44"/>
      <c r="G31" s="28">
        <f t="shared" si="1"/>
        <v>0</v>
      </c>
      <c r="H31" s="53"/>
      <c r="I31" s="28"/>
    </row>
    <row r="32" spans="1:9" ht="12.75">
      <c r="A32" s="31" t="s">
        <v>43</v>
      </c>
      <c r="B32" s="27"/>
      <c r="C32" s="41"/>
      <c r="D32" s="44">
        <f t="shared" si="0"/>
        <v>0</v>
      </c>
      <c r="E32" s="44"/>
      <c r="F32" s="44"/>
      <c r="G32" s="28"/>
      <c r="H32" s="53"/>
      <c r="I32" s="28"/>
    </row>
    <row r="33" spans="1:9" ht="12.75">
      <c r="A33" s="31" t="s">
        <v>44</v>
      </c>
      <c r="B33" s="27">
        <v>250</v>
      </c>
      <c r="C33" s="41">
        <v>225</v>
      </c>
      <c r="D33" s="44">
        <f t="shared" si="0"/>
        <v>0</v>
      </c>
      <c r="E33" s="44"/>
      <c r="F33" s="44"/>
      <c r="G33" s="28">
        <f t="shared" si="1"/>
        <v>0</v>
      </c>
      <c r="H33" s="53"/>
      <c r="I33" s="28"/>
    </row>
    <row r="34" spans="1:9" ht="12.75">
      <c r="A34" s="43" t="s">
        <v>45</v>
      </c>
      <c r="B34" s="27"/>
      <c r="C34" s="41"/>
      <c r="D34" s="44">
        <f t="shared" si="0"/>
        <v>650</v>
      </c>
      <c r="E34" s="44">
        <v>650</v>
      </c>
      <c r="F34" s="44"/>
      <c r="G34" s="28"/>
      <c r="H34" s="53"/>
      <c r="I34" s="28"/>
    </row>
    <row r="35" spans="1:9" ht="12.75">
      <c r="A35" s="31" t="s">
        <v>46</v>
      </c>
      <c r="B35" s="27">
        <v>10</v>
      </c>
      <c r="C35" s="41">
        <v>0.35</v>
      </c>
      <c r="D35" s="44">
        <f t="shared" si="0"/>
        <v>0</v>
      </c>
      <c r="E35" s="44"/>
      <c r="F35" s="44"/>
      <c r="G35" s="28">
        <f t="shared" si="1"/>
        <v>0</v>
      </c>
      <c r="H35" s="53"/>
      <c r="I35" s="28"/>
    </row>
    <row r="36" spans="1:9" ht="12.75">
      <c r="A36" s="31" t="s">
        <v>47</v>
      </c>
      <c r="B36" s="42">
        <v>560</v>
      </c>
      <c r="C36" s="41">
        <v>558.12</v>
      </c>
      <c r="D36" s="44">
        <f t="shared" si="0"/>
        <v>350</v>
      </c>
      <c r="E36" s="44">
        <v>350</v>
      </c>
      <c r="F36" s="44"/>
      <c r="G36" s="28">
        <f t="shared" si="1"/>
        <v>0.6271052820182039</v>
      </c>
      <c r="H36" s="53"/>
      <c r="I36" s="28"/>
    </row>
    <row r="37" spans="1:9" ht="12.75">
      <c r="A37" s="31" t="s">
        <v>48</v>
      </c>
      <c r="B37" s="27"/>
      <c r="C37" s="41"/>
      <c r="D37" s="44">
        <f t="shared" si="0"/>
        <v>10</v>
      </c>
      <c r="E37" s="44">
        <v>10</v>
      </c>
      <c r="F37" s="44"/>
      <c r="G37" s="28"/>
      <c r="H37" s="53"/>
      <c r="I37" s="28"/>
    </row>
    <row r="38" spans="1:9" ht="12.75">
      <c r="A38" s="31" t="s">
        <v>72</v>
      </c>
      <c r="B38" s="27">
        <v>649</v>
      </c>
      <c r="C38" s="41">
        <v>551.75</v>
      </c>
      <c r="D38" s="44">
        <f>E38+F38</f>
        <v>1668</v>
      </c>
      <c r="E38" s="44">
        <v>1668</v>
      </c>
      <c r="F38" s="44"/>
      <c r="G38" s="28">
        <f t="shared" si="1"/>
        <v>3.023108291798822</v>
      </c>
      <c r="H38" s="53"/>
      <c r="I38" s="28"/>
    </row>
    <row r="39" spans="1:9" ht="12.75">
      <c r="A39" s="33" t="s">
        <v>20</v>
      </c>
      <c r="B39" s="30">
        <f aca="true" t="shared" si="2" ref="B39:I39">B40</f>
        <v>0</v>
      </c>
      <c r="C39" s="30">
        <f t="shared" si="2"/>
        <v>0</v>
      </c>
      <c r="D39" s="30">
        <f t="shared" si="2"/>
        <v>165</v>
      </c>
      <c r="E39" s="30">
        <f t="shared" si="2"/>
        <v>165</v>
      </c>
      <c r="F39" s="30">
        <f t="shared" si="2"/>
        <v>0</v>
      </c>
      <c r="G39" s="30">
        <f t="shared" si="2"/>
        <v>0</v>
      </c>
      <c r="H39" s="30">
        <f t="shared" si="2"/>
        <v>0</v>
      </c>
      <c r="I39" s="30">
        <f t="shared" si="2"/>
        <v>0</v>
      </c>
    </row>
    <row r="40" spans="1:9" ht="12.75">
      <c r="A40" s="31" t="s">
        <v>21</v>
      </c>
      <c r="B40" s="27">
        <f>'[1]PRIMARIE'!B70</f>
        <v>0</v>
      </c>
      <c r="C40" s="27">
        <f>'[1]PRIMARIE'!C70</f>
        <v>0</v>
      </c>
      <c r="D40" s="27">
        <f>'[1]PRIMARIE'!D70</f>
        <v>165</v>
      </c>
      <c r="E40" s="27">
        <f>'[1]PRIMARIE'!E70</f>
        <v>165</v>
      </c>
      <c r="F40" s="27">
        <f>'[1]PRIMARIE'!F70</f>
        <v>0</v>
      </c>
      <c r="G40" s="53"/>
      <c r="H40" s="53"/>
      <c r="I40" s="28"/>
    </row>
    <row r="41" spans="1:9" ht="12.75">
      <c r="A41" s="33" t="s">
        <v>22</v>
      </c>
      <c r="B41" s="30">
        <f>SUM(B42:B49)</f>
        <v>1311</v>
      </c>
      <c r="C41" s="30">
        <f>SUM(C42:C49)</f>
        <v>936.3</v>
      </c>
      <c r="D41" s="30">
        <f>SUM(D42:D49)</f>
        <v>1850</v>
      </c>
      <c r="E41" s="30">
        <f>SUM(E42:E49)</f>
        <v>1850</v>
      </c>
      <c r="F41" s="30">
        <f>SUM(F42:F49)</f>
        <v>0</v>
      </c>
      <c r="G41" s="53"/>
      <c r="H41" s="53"/>
      <c r="I41" s="24">
        <f>D41/B41</f>
        <v>1.4111365369946605</v>
      </c>
    </row>
    <row r="42" spans="1:9" ht="25.5">
      <c r="A42" s="31" t="s">
        <v>49</v>
      </c>
      <c r="B42" s="27">
        <v>230</v>
      </c>
      <c r="C42" s="27">
        <v>29.84</v>
      </c>
      <c r="D42" s="44">
        <f>E42+F42</f>
        <v>882</v>
      </c>
      <c r="E42" s="27">
        <v>882</v>
      </c>
      <c r="F42" s="27">
        <f>'[1]PRIMARIE'!F72</f>
        <v>0</v>
      </c>
      <c r="G42" s="27">
        <f>'[1]PRIMARIE'!G72</f>
        <v>3.8347826086956522</v>
      </c>
      <c r="H42" s="27">
        <f>'[1]PRIMARIE'!H72</f>
        <v>1</v>
      </c>
      <c r="I42" s="28"/>
    </row>
    <row r="43" spans="1:9" ht="12.75">
      <c r="A43" s="45" t="s">
        <v>50</v>
      </c>
      <c r="B43" s="27">
        <v>466</v>
      </c>
      <c r="C43" s="27">
        <v>294.13</v>
      </c>
      <c r="D43" s="44">
        <f>E43+F43</f>
        <v>1</v>
      </c>
      <c r="E43" s="27">
        <v>1</v>
      </c>
      <c r="F43" s="27">
        <f>'[1]PRIMARIE'!F73</f>
        <v>0</v>
      </c>
      <c r="G43" s="27">
        <f>'[1]PRIMARIE'!G73</f>
        <v>0.002145922746781116</v>
      </c>
      <c r="H43" s="27">
        <f>'[1]PRIMARIE'!H73</f>
        <v>1</v>
      </c>
      <c r="I43" s="28"/>
    </row>
    <row r="44" spans="1:9" ht="12.75">
      <c r="A44" s="31" t="s">
        <v>51</v>
      </c>
      <c r="B44" s="27">
        <v>380</v>
      </c>
      <c r="C44" s="27">
        <v>370.6</v>
      </c>
      <c r="D44" s="44">
        <f>E44+F44</f>
        <v>1</v>
      </c>
      <c r="E44" s="27">
        <v>1</v>
      </c>
      <c r="F44" s="27">
        <f>'[1]PRIMARIE'!F74</f>
        <v>0</v>
      </c>
      <c r="G44" s="27" t="e">
        <f>'[1]PRIMARIE'!G74</f>
        <v>#DIV/0!</v>
      </c>
      <c r="H44" s="27">
        <f>'[1]PRIMARIE'!H74</f>
        <v>2</v>
      </c>
      <c r="I44" s="28"/>
    </row>
    <row r="45" spans="1:9" ht="12.75">
      <c r="A45" s="31" t="s">
        <v>52</v>
      </c>
      <c r="B45" s="27"/>
      <c r="C45" s="27">
        <v>37.25</v>
      </c>
      <c r="D45" s="44">
        <f>E45+F45</f>
        <v>756</v>
      </c>
      <c r="E45" s="27">
        <v>756</v>
      </c>
      <c r="F45" s="27">
        <f>'[1]PRIMARIE'!F75</f>
        <v>0</v>
      </c>
      <c r="G45" s="27">
        <f>'[1]PRIMARIE'!G75</f>
        <v>0</v>
      </c>
      <c r="H45" s="27">
        <f>'[1]PRIMARIE'!H75</f>
        <v>3</v>
      </c>
      <c r="I45" s="28"/>
    </row>
    <row r="46" spans="1:47" s="34" customFormat="1" ht="12.75">
      <c r="A46" s="31" t="s">
        <v>23</v>
      </c>
      <c r="B46" s="27">
        <f>'[1]CSM'!B38</f>
        <v>0</v>
      </c>
      <c r="C46" s="27">
        <f>'[1]CSM'!C38</f>
        <v>0</v>
      </c>
      <c r="D46" s="27">
        <f>'[1]CSM'!D38</f>
        <v>4</v>
      </c>
      <c r="E46" s="27">
        <f>'[1]CSM'!E38</f>
        <v>4</v>
      </c>
      <c r="F46" s="27">
        <f>'[1]CSM'!F38</f>
        <v>0</v>
      </c>
      <c r="G46" s="54"/>
      <c r="H46" s="54"/>
      <c r="I46" s="2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s="34" customFormat="1" ht="12.75">
      <c r="A47" s="31" t="s">
        <v>24</v>
      </c>
      <c r="B47" s="27">
        <f>'[1]DGP'!B39</f>
        <v>85</v>
      </c>
      <c r="C47" s="27">
        <f>'[1]DGP'!C39</f>
        <v>60.53</v>
      </c>
      <c r="D47" s="27">
        <f>'[1]DGP'!D39</f>
        <v>50</v>
      </c>
      <c r="E47" s="27">
        <f>'[1]DGP'!E39</f>
        <v>50</v>
      </c>
      <c r="F47" s="27">
        <f>'[1]DGP'!F39</f>
        <v>0</v>
      </c>
      <c r="G47" s="54"/>
      <c r="H47" s="54"/>
      <c r="I47" s="2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s="34" customFormat="1" ht="12.75">
      <c r="A48" s="31" t="s">
        <v>25</v>
      </c>
      <c r="B48" s="27">
        <f>'[1]ZOO'!B40</f>
        <v>0</v>
      </c>
      <c r="C48" s="27">
        <f>'[1]ZOO'!C40</f>
        <v>0</v>
      </c>
      <c r="D48" s="27">
        <f>'[1]ZOO'!D40</f>
        <v>156</v>
      </c>
      <c r="E48" s="27">
        <f>'[1]ZOO'!E40</f>
        <v>156</v>
      </c>
      <c r="F48" s="27">
        <f>'[1]ZOO'!F40</f>
        <v>0</v>
      </c>
      <c r="G48" s="54"/>
      <c r="H48" s="54"/>
      <c r="I48" s="28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 s="34" customFormat="1" ht="12.75">
      <c r="A49" s="31" t="s">
        <v>26</v>
      </c>
      <c r="B49" s="27">
        <f>'[1]DIR-SPORT'!B32</f>
        <v>150</v>
      </c>
      <c r="C49" s="27">
        <f>'[1]DIR-SPORT'!C32</f>
        <v>143.95</v>
      </c>
      <c r="D49" s="27">
        <f>'[1]DIR-SPORT'!D32</f>
        <v>0</v>
      </c>
      <c r="E49" s="27">
        <f>'[1]DIR-SPORT'!E32</f>
        <v>0</v>
      </c>
      <c r="F49" s="27">
        <f>'[1]DIR-SPORT'!F32</f>
        <v>0</v>
      </c>
      <c r="G49" s="54"/>
      <c r="H49" s="54"/>
      <c r="I49" s="2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9" ht="12.75">
      <c r="A50" s="33" t="s">
        <v>27</v>
      </c>
      <c r="B50" s="30">
        <f>SUM(B51:B52)</f>
        <v>76</v>
      </c>
      <c r="C50" s="30">
        <f>SUM(C51:C52)</f>
        <v>73.76</v>
      </c>
      <c r="D50" s="30">
        <f>SUM(D51:D52)</f>
        <v>101</v>
      </c>
      <c r="E50" s="30">
        <f>SUM(E51:E52)</f>
        <v>101</v>
      </c>
      <c r="F50" s="30">
        <f>SUM(F51:F52)</f>
        <v>0</v>
      </c>
      <c r="G50" s="52"/>
      <c r="H50" s="52"/>
      <c r="I50" s="24">
        <f>D50/B50</f>
        <v>1.3289473684210527</v>
      </c>
    </row>
    <row r="51" spans="1:9" ht="12.75">
      <c r="A51" s="51" t="str">
        <f>'[1]PRIMARIE'!A83</f>
        <v>Asezamant social Priseaca</v>
      </c>
      <c r="B51" s="27">
        <f>'[1]PRIMARIE'!B83</f>
        <v>1</v>
      </c>
      <c r="C51" s="27">
        <f>'[1]PRIMARIE'!C83</f>
        <v>0</v>
      </c>
      <c r="D51" s="27">
        <f>'[1]PRIMARIE'!D83</f>
        <v>1</v>
      </c>
      <c r="E51" s="27">
        <f>'[1]PRIMARIE'!E83</f>
        <v>1</v>
      </c>
      <c r="F51" s="27">
        <f>'[1]PRIMARIE'!F83</f>
        <v>0</v>
      </c>
      <c r="G51" s="52"/>
      <c r="H51" s="52"/>
      <c r="I51" s="28"/>
    </row>
    <row r="52" spans="1:9" ht="12.75">
      <c r="A52" s="51" t="s">
        <v>71</v>
      </c>
      <c r="B52" s="27">
        <f>'[1]DAS'!B49</f>
        <v>75</v>
      </c>
      <c r="C52" s="27">
        <f>'[1]DAS'!C49</f>
        <v>73.76</v>
      </c>
      <c r="D52" s="27">
        <f>'[1]DAS'!D49</f>
        <v>100</v>
      </c>
      <c r="E52" s="27">
        <f>'[1]DAS'!E49</f>
        <v>100</v>
      </c>
      <c r="F52" s="27">
        <f>'[1]DAS'!F49</f>
        <v>0</v>
      </c>
      <c r="G52" s="52"/>
      <c r="H52" s="52"/>
      <c r="I52" s="28"/>
    </row>
    <row r="53" spans="1:9" ht="12.75">
      <c r="A53" s="33" t="s">
        <v>28</v>
      </c>
      <c r="B53" s="30">
        <f>SUM(B54:B62)</f>
        <v>1107</v>
      </c>
      <c r="C53" s="30">
        <f>SUM(C54:C62)</f>
        <v>2396.25</v>
      </c>
      <c r="D53" s="30">
        <f>SUM(D54:D62)</f>
        <v>13921</v>
      </c>
      <c r="E53" s="30">
        <f>SUM(E54:E62)</f>
        <v>13911</v>
      </c>
      <c r="F53" s="30">
        <f>SUM(F54:F62)</f>
        <v>10</v>
      </c>
      <c r="G53" s="53">
        <f>D53-E53</f>
        <v>10</v>
      </c>
      <c r="H53" s="52"/>
      <c r="I53" s="24">
        <f>D53/B53</f>
        <v>12.57542908762421</v>
      </c>
    </row>
    <row r="54" spans="1:47" s="34" customFormat="1" ht="12.75">
      <c r="A54" s="31" t="s">
        <v>53</v>
      </c>
      <c r="B54" s="27">
        <v>250</v>
      </c>
      <c r="C54" s="27">
        <v>244.29</v>
      </c>
      <c r="D54" s="44">
        <f aca="true" t="shared" si="3" ref="D54:D59">E54+F54</f>
        <v>1368</v>
      </c>
      <c r="E54" s="27">
        <v>1368</v>
      </c>
      <c r="F54" s="42"/>
      <c r="G54" s="28">
        <f aca="true" t="shared" si="4" ref="G54:G60">D54/C54</f>
        <v>5.599901756109542</v>
      </c>
      <c r="H54" s="54"/>
      <c r="I54" s="2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s="34" customFormat="1" ht="12.75">
      <c r="A55" s="31" t="s">
        <v>54</v>
      </c>
      <c r="B55" s="27">
        <v>330</v>
      </c>
      <c r="C55" s="27">
        <v>312.78</v>
      </c>
      <c r="D55" s="44">
        <f t="shared" si="3"/>
        <v>232</v>
      </c>
      <c r="E55" s="27">
        <v>232</v>
      </c>
      <c r="F55" s="27"/>
      <c r="G55" s="28">
        <f>D55/C55</f>
        <v>0.741735405077051</v>
      </c>
      <c r="H55" s="54"/>
      <c r="I55" s="2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9" ht="12.75">
      <c r="A56" s="31" t="s">
        <v>55</v>
      </c>
      <c r="B56" s="27">
        <v>300</v>
      </c>
      <c r="C56" s="27">
        <v>284.97</v>
      </c>
      <c r="D56" s="44">
        <f t="shared" si="3"/>
        <v>10</v>
      </c>
      <c r="E56" s="27">
        <v>10</v>
      </c>
      <c r="F56" s="27"/>
      <c r="G56" s="28">
        <f t="shared" si="4"/>
        <v>0.03509141313120679</v>
      </c>
      <c r="H56" s="52"/>
      <c r="I56" s="28"/>
    </row>
    <row r="57" spans="1:47" s="34" customFormat="1" ht="12.75">
      <c r="A57" s="31" t="s">
        <v>56</v>
      </c>
      <c r="B57" s="27">
        <v>180</v>
      </c>
      <c r="C57" s="27">
        <v>173.85</v>
      </c>
      <c r="D57" s="44">
        <f t="shared" si="3"/>
        <v>60</v>
      </c>
      <c r="E57" s="27">
        <v>60</v>
      </c>
      <c r="F57" s="27"/>
      <c r="G57" s="28">
        <f t="shared" si="4"/>
        <v>0.3451251078515962</v>
      </c>
      <c r="H57" s="54"/>
      <c r="I57" s="2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s="34" customFormat="1" ht="12.75">
      <c r="A58" s="31" t="s">
        <v>57</v>
      </c>
      <c r="B58" s="27"/>
      <c r="C58" s="27"/>
      <c r="D58" s="44">
        <f t="shared" si="3"/>
        <v>7700</v>
      </c>
      <c r="E58" s="27">
        <v>7700</v>
      </c>
      <c r="F58" s="27"/>
      <c r="G58" s="28"/>
      <c r="H58" s="54"/>
      <c r="I58" s="2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1:47" s="34" customFormat="1" ht="12.75">
      <c r="A59" s="31" t="s">
        <v>58</v>
      </c>
      <c r="B59" s="27"/>
      <c r="C59" s="27"/>
      <c r="D59" s="44">
        <f t="shared" si="3"/>
        <v>400</v>
      </c>
      <c r="E59" s="27">
        <v>400</v>
      </c>
      <c r="F59" s="27"/>
      <c r="G59" s="28"/>
      <c r="H59" s="54"/>
      <c r="I59" s="2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1:9" ht="12.75">
      <c r="A60" s="31" t="s">
        <v>70</v>
      </c>
      <c r="B60" s="27"/>
      <c r="C60" s="27">
        <v>1334.31</v>
      </c>
      <c r="D60" s="44">
        <f>E60+F60</f>
        <v>4101</v>
      </c>
      <c r="E60" s="27">
        <v>4091</v>
      </c>
      <c r="F60" s="27">
        <v>10</v>
      </c>
      <c r="G60" s="28">
        <f t="shared" si="4"/>
        <v>3.0734986622299165</v>
      </c>
      <c r="H60" s="52"/>
      <c r="I60" s="28"/>
    </row>
    <row r="61" spans="1:9" ht="12.75">
      <c r="A61" s="31" t="s">
        <v>29</v>
      </c>
      <c r="B61" s="27">
        <f>'[1]DAPPP'!B38</f>
        <v>47</v>
      </c>
      <c r="C61" s="27">
        <f>'[1]DAPPP'!C38</f>
        <v>46.05</v>
      </c>
      <c r="D61" s="27">
        <f>'[1]DAPPP'!D38</f>
        <v>40</v>
      </c>
      <c r="E61" s="27">
        <f>'[1]DAPPP'!E38</f>
        <v>40</v>
      </c>
      <c r="F61" s="27">
        <f>'[1]DAPPP'!F38</f>
        <v>0</v>
      </c>
      <c r="G61" s="52"/>
      <c r="H61" s="52"/>
      <c r="I61" s="28"/>
    </row>
    <row r="62" spans="1:9" ht="12.75">
      <c r="A62" s="31" t="s">
        <v>69</v>
      </c>
      <c r="B62" s="27">
        <f>'[1]PIETE'!B40</f>
        <v>0</v>
      </c>
      <c r="C62" s="27">
        <f>'[1]PIETE'!C40</f>
        <v>0</v>
      </c>
      <c r="D62" s="27">
        <f>'[1]PIETE'!D40</f>
        <v>10</v>
      </c>
      <c r="E62" s="27">
        <f>'[1]PIETE'!E40</f>
        <v>10</v>
      </c>
      <c r="F62" s="27">
        <f>'[1]PIETE'!F40</f>
        <v>0</v>
      </c>
      <c r="G62" s="52"/>
      <c r="H62" s="52"/>
      <c r="I62" s="28"/>
    </row>
    <row r="63" spans="1:9" ht="12.75">
      <c r="A63" s="35" t="s">
        <v>30</v>
      </c>
      <c r="B63" s="30">
        <f>SUM(B64:B68)</f>
        <v>301</v>
      </c>
      <c r="C63" s="30">
        <f>SUM(C64:C68)</f>
        <v>167.91</v>
      </c>
      <c r="D63" s="32">
        <f>SUM(D64:D68)</f>
        <v>1397</v>
      </c>
      <c r="E63" s="32">
        <f>SUM(E64:E68)</f>
        <v>1397</v>
      </c>
      <c r="F63" s="32">
        <f>SUM(F64:F68)</f>
        <v>0</v>
      </c>
      <c r="G63" s="52"/>
      <c r="H63" s="52"/>
      <c r="I63" s="24">
        <f>D63/B63</f>
        <v>4.641196013289036</v>
      </c>
    </row>
    <row r="64" spans="1:9" ht="12.75">
      <c r="A64" s="51" t="str">
        <f>'[1]PRIMARIE'!A117</f>
        <v>Modernizarea sistemelor de colectare a apelor uzate ISPA</v>
      </c>
      <c r="B64" s="27">
        <f>'[1]PRIMARIE'!B117</f>
        <v>0</v>
      </c>
      <c r="C64" s="27">
        <f>'[1]PRIMARIE'!C117</f>
        <v>0</v>
      </c>
      <c r="D64" s="27">
        <f>'[1]PRIMARIE'!D117</f>
        <v>1</v>
      </c>
      <c r="E64" s="27">
        <f>'[1]PRIMARIE'!E117</f>
        <v>1</v>
      </c>
      <c r="F64" s="27">
        <f>'[1]PRIMARIE'!F117</f>
        <v>0</v>
      </c>
      <c r="G64" s="27">
        <f>'[1]PRIMARIE'!G118</f>
        <v>3.953488372093023</v>
      </c>
      <c r="H64" s="27">
        <f>'[1]PRIMARIE'!H102</f>
        <v>99</v>
      </c>
      <c r="I64" s="28"/>
    </row>
    <row r="65" spans="1:9" ht="12.75">
      <c r="A65" s="51" t="str">
        <f>'[1]PRIMARIE'!A118</f>
        <v>Statie de epurare Priseaca </v>
      </c>
      <c r="B65" s="27">
        <f>'[1]PRIMARIE'!B118</f>
        <v>301</v>
      </c>
      <c r="C65" s="27">
        <f>'[1]PRIMARIE'!C118</f>
        <v>167.91</v>
      </c>
      <c r="D65" s="27">
        <f>'[1]PRIMARIE'!D118</f>
        <v>1190</v>
      </c>
      <c r="E65" s="27">
        <f>'[1]PRIMARIE'!E118</f>
        <v>1190</v>
      </c>
      <c r="F65" s="27">
        <f>'[1]PRIMARIE'!F118</f>
        <v>0</v>
      </c>
      <c r="G65" s="27"/>
      <c r="H65" s="27"/>
      <c r="I65" s="28"/>
    </row>
    <row r="66" spans="1:9" ht="12.75">
      <c r="A66" s="51" t="str">
        <f>'[1]PRIMARIE'!A119</f>
        <v>Amenajare depozit deseuri menajere</v>
      </c>
      <c r="B66" s="27">
        <f>'[1]PRIMARIE'!B119</f>
        <v>0</v>
      </c>
      <c r="C66" s="27">
        <f>'[1]PRIMARIE'!C119</f>
        <v>0</v>
      </c>
      <c r="D66" s="27">
        <f>'[1]PRIMARIE'!D119</f>
        <v>1</v>
      </c>
      <c r="E66" s="27">
        <f>'[1]PRIMARIE'!E119</f>
        <v>1</v>
      </c>
      <c r="F66" s="27">
        <f>'[1]PRIMARIE'!F119</f>
        <v>0</v>
      </c>
      <c r="G66" s="27"/>
      <c r="H66" s="27"/>
      <c r="I66" s="28"/>
    </row>
    <row r="67" spans="1:9" ht="12.75">
      <c r="A67" s="51" t="str">
        <f>'[1]PRIMARIE'!A120</f>
        <v>Protectia si gospodarirea Lacului Priseaca</v>
      </c>
      <c r="B67" s="27">
        <f>'[1]PRIMARIE'!B120</f>
        <v>0</v>
      </c>
      <c r="C67" s="27">
        <f>'[1]PRIMARIE'!C120</f>
        <v>0</v>
      </c>
      <c r="D67" s="27">
        <f>'[1]PRIMARIE'!D120</f>
        <v>5</v>
      </c>
      <c r="E67" s="27">
        <f>'[1]PRIMARIE'!E120</f>
        <v>5</v>
      </c>
      <c r="F67" s="27">
        <f>'[1]PRIMARIE'!F120</f>
        <v>0</v>
      </c>
      <c r="G67" s="27"/>
      <c r="H67" s="27"/>
      <c r="I67" s="28"/>
    </row>
    <row r="68" spans="1:9" ht="12.75">
      <c r="A68" s="51" t="s">
        <v>31</v>
      </c>
      <c r="B68" s="27">
        <f>'[1]salubritate'!B37</f>
        <v>0</v>
      </c>
      <c r="C68" s="27">
        <f>'[1]salubritate'!C37</f>
        <v>0</v>
      </c>
      <c r="D68" s="27">
        <f>'[1]salubritate'!D37</f>
        <v>200</v>
      </c>
      <c r="E68" s="27">
        <f>'[1]salubritate'!E37</f>
        <v>200</v>
      </c>
      <c r="F68" s="27">
        <f>'[1]salubritate'!F37</f>
        <v>0</v>
      </c>
      <c r="G68" s="27" t="e">
        <f>'[1]PRIMARIE'!G119</f>
        <v>#DIV/0!</v>
      </c>
      <c r="H68" s="27">
        <f>'[1]PRIMARIE'!H105</f>
        <v>99</v>
      </c>
      <c r="I68" s="28"/>
    </row>
    <row r="69" spans="1:9" ht="25.5">
      <c r="A69" s="36" t="s">
        <v>32</v>
      </c>
      <c r="B69" s="30">
        <f>SUM(B70:B71)</f>
        <v>2657</v>
      </c>
      <c r="C69" s="30">
        <f>SUM(C70:C71)</f>
        <v>2563.3</v>
      </c>
      <c r="D69" s="30">
        <f>SUM(D70:D71)</f>
        <v>800</v>
      </c>
      <c r="E69" s="30">
        <f>SUM(E70:E71)</f>
        <v>800</v>
      </c>
      <c r="F69" s="30">
        <f>SUM(F70:F71)</f>
        <v>0</v>
      </c>
      <c r="G69" s="52"/>
      <c r="H69" s="52"/>
      <c r="I69" s="24">
        <f>D69/B69</f>
        <v>0.301091456529921</v>
      </c>
    </row>
    <row r="70" spans="1:9" ht="12.75">
      <c r="A70" s="37" t="s">
        <v>33</v>
      </c>
      <c r="B70" s="27">
        <f>'[1]TERMICA'!B21</f>
        <v>0</v>
      </c>
      <c r="C70" s="27">
        <f>'[1]TERMICA'!C21</f>
        <v>0</v>
      </c>
      <c r="D70" s="27">
        <f>'[1]TERMICA'!D21</f>
        <v>0</v>
      </c>
      <c r="E70" s="27">
        <v>400</v>
      </c>
      <c r="F70" s="27">
        <f>'[1]TERMICA'!F21</f>
        <v>0</v>
      </c>
      <c r="G70" s="52"/>
      <c r="H70" s="52"/>
      <c r="I70" s="28"/>
    </row>
    <row r="71" spans="1:9" ht="25.5">
      <c r="A71" s="37" t="s">
        <v>34</v>
      </c>
      <c r="B71" s="27">
        <f>'[1]TERMICA'!B24</f>
        <v>2657</v>
      </c>
      <c r="C71" s="27">
        <f>'[1]TERMICA'!C24</f>
        <v>2563.3</v>
      </c>
      <c r="D71" s="27">
        <f>'[1]TERMICA'!D24</f>
        <v>800</v>
      </c>
      <c r="E71" s="27">
        <v>400</v>
      </c>
      <c r="F71" s="27">
        <f>'[1]TERMICA'!F24</f>
        <v>0</v>
      </c>
      <c r="G71" s="52"/>
      <c r="H71" s="52"/>
      <c r="I71" s="28"/>
    </row>
    <row r="72" spans="1:9" ht="12.75">
      <c r="A72" s="33" t="s">
        <v>35</v>
      </c>
      <c r="B72" s="30">
        <f>SUM(B73:B78)</f>
        <v>239</v>
      </c>
      <c r="C72" s="30">
        <f>SUM(C73:C78)</f>
        <v>195.66000000000003</v>
      </c>
      <c r="D72" s="30">
        <f>SUM(D73:D78)</f>
        <v>1344</v>
      </c>
      <c r="E72" s="30">
        <f>SUM(E73:E78)</f>
        <v>1344</v>
      </c>
      <c r="F72" s="30">
        <f>SUM(F73:F78)</f>
        <v>0</v>
      </c>
      <c r="G72" s="52"/>
      <c r="H72" s="52"/>
      <c r="I72" s="24">
        <f>D72/B72</f>
        <v>5.623430962343096</v>
      </c>
    </row>
    <row r="73" spans="1:47" s="38" customFormat="1" ht="25.5">
      <c r="A73" s="31" t="s">
        <v>59</v>
      </c>
      <c r="B73" s="27">
        <v>29</v>
      </c>
      <c r="C73" s="27">
        <v>10.55</v>
      </c>
      <c r="D73" s="44">
        <f aca="true" t="shared" si="5" ref="D73:D78">E73+F73</f>
        <v>1000</v>
      </c>
      <c r="E73" s="27">
        <v>1000</v>
      </c>
      <c r="F73" s="27"/>
      <c r="G73" s="55"/>
      <c r="H73" s="55"/>
      <c r="I73" s="28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1:9" ht="12.75">
      <c r="A74" s="31" t="s">
        <v>60</v>
      </c>
      <c r="B74" s="27"/>
      <c r="C74" s="27"/>
      <c r="D74" s="44">
        <f t="shared" si="5"/>
        <v>1</v>
      </c>
      <c r="E74" s="27">
        <v>1</v>
      </c>
      <c r="F74" s="27"/>
      <c r="G74" s="52"/>
      <c r="H74" s="52"/>
      <c r="I74" s="28"/>
    </row>
    <row r="75" spans="1:47" s="34" customFormat="1" ht="12.75">
      <c r="A75" s="31" t="s">
        <v>61</v>
      </c>
      <c r="B75" s="27"/>
      <c r="C75" s="27"/>
      <c r="D75" s="44">
        <f t="shared" si="5"/>
        <v>1</v>
      </c>
      <c r="E75" s="27">
        <v>1</v>
      </c>
      <c r="F75" s="27"/>
      <c r="G75" s="54"/>
      <c r="H75" s="54"/>
      <c r="I75" s="2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1:9" ht="12.75">
      <c r="A76" s="31" t="s">
        <v>62</v>
      </c>
      <c r="B76" s="27"/>
      <c r="C76" s="27"/>
      <c r="D76" s="44">
        <f t="shared" si="5"/>
        <v>1</v>
      </c>
      <c r="E76" s="27">
        <v>1</v>
      </c>
      <c r="F76" s="27"/>
      <c r="G76" s="52"/>
      <c r="H76" s="52"/>
      <c r="I76" s="28"/>
    </row>
    <row r="77" spans="1:9" ht="12.75">
      <c r="A77" s="31" t="s">
        <v>63</v>
      </c>
      <c r="B77" s="27">
        <v>200</v>
      </c>
      <c r="C77" s="27">
        <v>185</v>
      </c>
      <c r="D77" s="44">
        <f t="shared" si="5"/>
        <v>1</v>
      </c>
      <c r="E77" s="27">
        <v>1</v>
      </c>
      <c r="F77" s="27"/>
      <c r="G77" s="52"/>
      <c r="H77" s="52"/>
      <c r="I77" s="28"/>
    </row>
    <row r="78" spans="1:9" ht="12.75">
      <c r="A78" s="31" t="s">
        <v>64</v>
      </c>
      <c r="B78" s="27">
        <v>10</v>
      </c>
      <c r="C78" s="27">
        <v>0.11</v>
      </c>
      <c r="D78" s="44">
        <f t="shared" si="5"/>
        <v>340</v>
      </c>
      <c r="E78" s="27">
        <v>340</v>
      </c>
      <c r="F78" s="27"/>
      <c r="G78" s="52"/>
      <c r="H78" s="52"/>
      <c r="I78" s="28"/>
    </row>
    <row r="79" spans="1:6" ht="12.75">
      <c r="A79" s="13"/>
      <c r="B79" s="13"/>
      <c r="C79" s="13"/>
      <c r="D79" s="13"/>
      <c r="E79" s="13"/>
      <c r="F79" s="19"/>
    </row>
    <row r="80" spans="4:6" ht="12.75">
      <c r="D80" s="39"/>
      <c r="F80" s="19"/>
    </row>
    <row r="81" spans="4:6" ht="12.75">
      <c r="D81" s="39"/>
      <c r="F81" s="19"/>
    </row>
    <row r="82" spans="4:6" ht="12.75">
      <c r="D82" s="39"/>
      <c r="F82" s="19"/>
    </row>
    <row r="83" spans="1:6" ht="15.75">
      <c r="A83" s="62" t="s">
        <v>65</v>
      </c>
      <c r="B83" s="63"/>
      <c r="C83" s="63"/>
      <c r="D83" s="56" t="s">
        <v>66</v>
      </c>
      <c r="E83" s="57"/>
      <c r="F83" s="58"/>
    </row>
    <row r="84" spans="1:6" ht="15.75">
      <c r="A84" s="59" t="s">
        <v>67</v>
      </c>
      <c r="B84" s="60"/>
      <c r="C84" s="60"/>
      <c r="D84" s="60" t="s">
        <v>68</v>
      </c>
      <c r="E84" s="60"/>
      <c r="F84" s="60"/>
    </row>
    <row r="85" spans="2:6" ht="12.75">
      <c r="B85" s="40"/>
      <c r="C85" s="11"/>
      <c r="D85" s="39"/>
      <c r="F85" s="19"/>
    </row>
    <row r="86" spans="2:6" ht="12.75">
      <c r="B86" s="40"/>
      <c r="C86" s="11"/>
      <c r="D86" s="39"/>
      <c r="F86" s="19"/>
    </row>
    <row r="87" spans="2:6" ht="12.75">
      <c r="B87" s="40"/>
      <c r="D87" s="39"/>
      <c r="F87" s="19"/>
    </row>
    <row r="88" spans="3:6" ht="12.75">
      <c r="C88" s="11"/>
      <c r="D88" s="39"/>
      <c r="F88" s="19"/>
    </row>
    <row r="89" spans="4:6" ht="12.75">
      <c r="D89" s="39"/>
      <c r="F89" s="19"/>
    </row>
    <row r="90" spans="4:6" ht="12.75">
      <c r="D90" s="39"/>
      <c r="F90" s="19"/>
    </row>
    <row r="91" spans="4:6" ht="12.75">
      <c r="D91" s="39"/>
      <c r="F91" s="19"/>
    </row>
    <row r="92" spans="4:6" ht="12.75">
      <c r="D92" s="39"/>
      <c r="F92" s="19"/>
    </row>
    <row r="93" ht="12.75">
      <c r="F93" s="19"/>
    </row>
    <row r="94" ht="12.75">
      <c r="F94" s="19"/>
    </row>
    <row r="95" ht="12.75">
      <c r="F95" s="19"/>
    </row>
    <row r="96" ht="12.75">
      <c r="F96" s="19"/>
    </row>
    <row r="97" ht="12.75">
      <c r="F97" s="19"/>
    </row>
    <row r="98" ht="12.75">
      <c r="F98" s="19"/>
    </row>
    <row r="99" ht="12.75">
      <c r="F99" s="19"/>
    </row>
    <row r="100" ht="12.75">
      <c r="F100" s="19"/>
    </row>
    <row r="101" ht="12.75">
      <c r="F101" s="19"/>
    </row>
    <row r="102" ht="12.75">
      <c r="F102" s="19"/>
    </row>
    <row r="103" ht="12.75">
      <c r="F103" s="19"/>
    </row>
    <row r="104" ht="12.75">
      <c r="F104" s="19"/>
    </row>
    <row r="105" ht="12.75">
      <c r="F105" s="19"/>
    </row>
    <row r="106" ht="12.75">
      <c r="F106" s="19"/>
    </row>
    <row r="107" ht="12.75">
      <c r="F107" s="19"/>
    </row>
    <row r="108" ht="12.75">
      <c r="F108" s="19"/>
    </row>
    <row r="109" ht="12.75">
      <c r="F109" s="19"/>
    </row>
    <row r="110" ht="12.75">
      <c r="F110" s="19"/>
    </row>
    <row r="111" ht="12.75">
      <c r="F111" s="19"/>
    </row>
    <row r="112" ht="12.75">
      <c r="F112" s="19"/>
    </row>
    <row r="113" ht="12.75">
      <c r="F113" s="19"/>
    </row>
    <row r="114" ht="12.75">
      <c r="F114" s="19"/>
    </row>
    <row r="115" ht="12.75">
      <c r="F115" s="19"/>
    </row>
    <row r="116" ht="12.75">
      <c r="F116" s="19"/>
    </row>
    <row r="117" ht="12.75">
      <c r="F117" s="19"/>
    </row>
    <row r="118" ht="12.75">
      <c r="F118" s="19"/>
    </row>
    <row r="119" ht="12.75">
      <c r="F119" s="19"/>
    </row>
    <row r="120" ht="12.75">
      <c r="F120" s="19"/>
    </row>
    <row r="121" ht="12.75">
      <c r="F121" s="19"/>
    </row>
    <row r="122" ht="12.75">
      <c r="F122" s="19"/>
    </row>
    <row r="123" ht="12.75">
      <c r="F123" s="19"/>
    </row>
    <row r="124" ht="12.75">
      <c r="F124" s="19"/>
    </row>
    <row r="125" ht="12.75">
      <c r="F125" s="19"/>
    </row>
    <row r="126" ht="12.75">
      <c r="F126" s="19"/>
    </row>
    <row r="127" ht="12.75">
      <c r="F127" s="19"/>
    </row>
    <row r="128" ht="12.75">
      <c r="F128" s="19"/>
    </row>
    <row r="129" ht="12.75">
      <c r="F129" s="19"/>
    </row>
    <row r="130" ht="12.75">
      <c r="F130" s="19"/>
    </row>
    <row r="131" ht="12.75">
      <c r="F131" s="19"/>
    </row>
    <row r="132" ht="12.75">
      <c r="F132" s="19"/>
    </row>
    <row r="133" ht="12.75">
      <c r="F133" s="19"/>
    </row>
    <row r="134" ht="12.75">
      <c r="F134" s="19"/>
    </row>
    <row r="135" ht="12.75">
      <c r="F135" s="19"/>
    </row>
    <row r="136" ht="12.75">
      <c r="F136" s="19"/>
    </row>
    <row r="137" ht="12.75">
      <c r="F137" s="19"/>
    </row>
    <row r="138" ht="12.75">
      <c r="F138" s="19"/>
    </row>
    <row r="139" ht="12.75">
      <c r="F139" s="19"/>
    </row>
    <row r="140" ht="12.75">
      <c r="F140" s="19"/>
    </row>
    <row r="141" ht="12.75">
      <c r="F141" s="19"/>
    </row>
    <row r="142" ht="12.75">
      <c r="F142" s="19"/>
    </row>
    <row r="143" ht="12.75">
      <c r="F143" s="19"/>
    </row>
    <row r="144" ht="12.75">
      <c r="F144" s="19"/>
    </row>
    <row r="145" ht="12.75">
      <c r="F145" s="19"/>
    </row>
    <row r="146" ht="12.75">
      <c r="F146" s="19"/>
    </row>
    <row r="147" ht="12.75">
      <c r="F147" s="19"/>
    </row>
    <row r="148" ht="12.75">
      <c r="F148" s="19"/>
    </row>
    <row r="149" ht="12.75">
      <c r="F149" s="19"/>
    </row>
    <row r="150" ht="12.75">
      <c r="F150" s="19"/>
    </row>
    <row r="151" ht="12.75">
      <c r="F151" s="19"/>
    </row>
    <row r="152" ht="12.75">
      <c r="F152" s="19"/>
    </row>
    <row r="153" ht="12.75">
      <c r="F153" s="19"/>
    </row>
    <row r="154" ht="12.75">
      <c r="F154" s="19"/>
    </row>
    <row r="155" ht="12.75">
      <c r="F155" s="19"/>
    </row>
    <row r="156" ht="12.75">
      <c r="F156" s="19"/>
    </row>
    <row r="157" ht="12.75">
      <c r="F157" s="19"/>
    </row>
    <row r="158" ht="12.75">
      <c r="F158" s="19"/>
    </row>
    <row r="159" ht="12.75">
      <c r="F159" s="19"/>
    </row>
    <row r="160" ht="12.75">
      <c r="F160" s="19"/>
    </row>
    <row r="161" ht="12.75">
      <c r="F161" s="19"/>
    </row>
    <row r="162" ht="12.75">
      <c r="F162" s="19"/>
    </row>
    <row r="163" ht="12.75">
      <c r="F163" s="19"/>
    </row>
    <row r="164" ht="12.75">
      <c r="F164" s="19"/>
    </row>
    <row r="165" ht="12.75">
      <c r="F165" s="19"/>
    </row>
    <row r="166" ht="12.75">
      <c r="F166" s="19"/>
    </row>
    <row r="167" ht="12.75">
      <c r="F167" s="19"/>
    </row>
    <row r="168" ht="12.75">
      <c r="F168" s="19"/>
    </row>
    <row r="169" ht="12.75">
      <c r="F169" s="19"/>
    </row>
    <row r="170" ht="12.75">
      <c r="F170" s="19"/>
    </row>
    <row r="171" ht="12.75">
      <c r="F171" s="19"/>
    </row>
    <row r="172" ht="12.75">
      <c r="F172" s="19"/>
    </row>
    <row r="173" ht="12.75">
      <c r="F173" s="19"/>
    </row>
    <row r="174" ht="12.75">
      <c r="F174" s="19"/>
    </row>
    <row r="175" ht="12.75">
      <c r="F175" s="19"/>
    </row>
    <row r="176" ht="12.75">
      <c r="F176" s="19"/>
    </row>
    <row r="177" ht="12.75">
      <c r="F177" s="19"/>
    </row>
    <row r="178" ht="12.75">
      <c r="F178" s="19"/>
    </row>
    <row r="179" ht="12.75">
      <c r="F179" s="19"/>
    </row>
    <row r="180" ht="12.75">
      <c r="F180" s="19"/>
    </row>
    <row r="181" ht="12.75">
      <c r="F181" s="19"/>
    </row>
    <row r="182" ht="12.75">
      <c r="F182" s="19"/>
    </row>
    <row r="183" ht="12.75">
      <c r="F183" s="19"/>
    </row>
    <row r="184" ht="12.75">
      <c r="F184" s="19"/>
    </row>
    <row r="185" ht="12.75">
      <c r="F185" s="19"/>
    </row>
    <row r="186" ht="12.75">
      <c r="F186" s="19"/>
    </row>
    <row r="187" ht="12.75">
      <c r="F187" s="19"/>
    </row>
    <row r="188" ht="12.75">
      <c r="F188" s="19"/>
    </row>
    <row r="189" ht="12.75">
      <c r="F189" s="19"/>
    </row>
    <row r="190" ht="12.75">
      <c r="F190" s="19"/>
    </row>
    <row r="191" ht="12.75">
      <c r="F191" s="19"/>
    </row>
    <row r="192" ht="12.75">
      <c r="F192" s="19"/>
    </row>
    <row r="193" ht="12.75">
      <c r="F193" s="19"/>
    </row>
    <row r="194" ht="12.75">
      <c r="F194" s="19"/>
    </row>
    <row r="195" ht="12.75">
      <c r="F195" s="19"/>
    </row>
    <row r="196" ht="12.75">
      <c r="F196" s="19"/>
    </row>
    <row r="197" ht="12.75">
      <c r="F197" s="19"/>
    </row>
    <row r="198" ht="12.75">
      <c r="F198" s="19"/>
    </row>
    <row r="199" ht="12.75">
      <c r="F199" s="19"/>
    </row>
    <row r="200" ht="12.75">
      <c r="F200" s="19"/>
    </row>
    <row r="201" ht="12.75">
      <c r="F201" s="19"/>
    </row>
    <row r="202" ht="12.75">
      <c r="F202" s="19"/>
    </row>
    <row r="203" ht="12.75">
      <c r="F203" s="19"/>
    </row>
    <row r="204" ht="12.75">
      <c r="F204" s="19"/>
    </row>
    <row r="205" ht="12.75">
      <c r="F205" s="19"/>
    </row>
    <row r="206" ht="12.75">
      <c r="F206" s="19"/>
    </row>
    <row r="207" ht="12.75">
      <c r="F207" s="19"/>
    </row>
    <row r="208" ht="12.75">
      <c r="F208" s="19"/>
    </row>
    <row r="209" ht="12.75">
      <c r="F209" s="19"/>
    </row>
    <row r="210" ht="12.75">
      <c r="F210" s="19"/>
    </row>
    <row r="211" ht="12.75">
      <c r="F211" s="19"/>
    </row>
    <row r="212" ht="12.75">
      <c r="F212" s="19"/>
    </row>
    <row r="213" ht="12.75">
      <c r="F213" s="19"/>
    </row>
    <row r="214" ht="12.75">
      <c r="F214" s="19"/>
    </row>
    <row r="215" ht="12.75">
      <c r="F215" s="19"/>
    </row>
    <row r="216" ht="12.75">
      <c r="F216" s="19"/>
    </row>
    <row r="217" ht="12.75">
      <c r="F217" s="19"/>
    </row>
    <row r="218" ht="12.75">
      <c r="F218" s="19"/>
    </row>
    <row r="219" ht="12.75">
      <c r="F219" s="19"/>
    </row>
    <row r="220" ht="12.75">
      <c r="F220" s="19"/>
    </row>
    <row r="221" ht="12.75">
      <c r="F221" s="19"/>
    </row>
    <row r="222" ht="12.75">
      <c r="F222" s="19"/>
    </row>
    <row r="223" ht="12.75">
      <c r="F223" s="19"/>
    </row>
    <row r="224" ht="12.75">
      <c r="F224" s="19"/>
    </row>
    <row r="225" ht="12.75">
      <c r="F225" s="19"/>
    </row>
    <row r="226" ht="12.75">
      <c r="F226" s="19"/>
    </row>
    <row r="227" ht="12.75">
      <c r="F227" s="19"/>
    </row>
    <row r="228" ht="12.75">
      <c r="F228" s="19"/>
    </row>
    <row r="229" ht="12.75">
      <c r="F229" s="19"/>
    </row>
    <row r="230" ht="12.75">
      <c r="F230" s="19"/>
    </row>
    <row r="231" ht="12.75">
      <c r="F231" s="19"/>
    </row>
    <row r="232" ht="12.75">
      <c r="F232" s="19"/>
    </row>
    <row r="233" ht="12.75">
      <c r="F233" s="19"/>
    </row>
    <row r="234" ht="12.75">
      <c r="F234" s="19"/>
    </row>
    <row r="235" ht="12.75">
      <c r="F235" s="19"/>
    </row>
    <row r="236" ht="12.75">
      <c r="F236" s="19"/>
    </row>
    <row r="237" ht="12.75">
      <c r="F237" s="19"/>
    </row>
    <row r="238" ht="12.75">
      <c r="F238" s="19"/>
    </row>
    <row r="239" ht="12.75">
      <c r="F239" s="19"/>
    </row>
    <row r="240" ht="12.75">
      <c r="F240" s="19"/>
    </row>
    <row r="241" ht="12.75">
      <c r="F241" s="19"/>
    </row>
    <row r="242" ht="12.75">
      <c r="F242" s="19"/>
    </row>
    <row r="243" ht="12.75">
      <c r="F243" s="19"/>
    </row>
    <row r="244" ht="12.75">
      <c r="F244" s="19"/>
    </row>
    <row r="245" ht="12.75">
      <c r="F245" s="19"/>
    </row>
    <row r="246" ht="12.75">
      <c r="F246" s="19"/>
    </row>
    <row r="247" ht="12.75">
      <c r="F247" s="19"/>
    </row>
    <row r="248" ht="12.75">
      <c r="F248" s="19"/>
    </row>
    <row r="249" ht="12.75">
      <c r="F249" s="19"/>
    </row>
    <row r="250" ht="12.75">
      <c r="F250" s="19"/>
    </row>
    <row r="251" ht="12.75">
      <c r="F251" s="19"/>
    </row>
    <row r="252" ht="12.75">
      <c r="F252" s="19"/>
    </row>
    <row r="253" ht="12.75">
      <c r="F253" s="19"/>
    </row>
    <row r="254" ht="12.75">
      <c r="F254" s="19"/>
    </row>
    <row r="255" ht="12.75">
      <c r="F255" s="19"/>
    </row>
    <row r="256" ht="12.75">
      <c r="F256" s="19"/>
    </row>
    <row r="257" ht="12.75">
      <c r="F257" s="19"/>
    </row>
    <row r="258" ht="12.75">
      <c r="F258" s="19"/>
    </row>
    <row r="259" ht="12.75">
      <c r="F259" s="19"/>
    </row>
    <row r="260" ht="12.75">
      <c r="F260" s="19"/>
    </row>
    <row r="261" ht="12.75">
      <c r="F261" s="19"/>
    </row>
    <row r="262" ht="12.75">
      <c r="F262" s="19"/>
    </row>
    <row r="263" ht="12.75">
      <c r="F263" s="19"/>
    </row>
    <row r="264" ht="12.75">
      <c r="F264" s="19"/>
    </row>
    <row r="265" ht="12.75">
      <c r="F265" s="19"/>
    </row>
    <row r="266" ht="12.75">
      <c r="F266" s="19"/>
    </row>
    <row r="267" ht="12.75">
      <c r="F267" s="19"/>
    </row>
    <row r="268" ht="12.75">
      <c r="F268" s="19"/>
    </row>
    <row r="269" ht="12.75">
      <c r="F269" s="19"/>
    </row>
    <row r="270" ht="12.75">
      <c r="F270" s="19"/>
    </row>
    <row r="271" ht="12.75">
      <c r="F271" s="19"/>
    </row>
    <row r="272" ht="12.75">
      <c r="F272" s="19"/>
    </row>
    <row r="273" ht="12.75">
      <c r="F273" s="19"/>
    </row>
    <row r="274" ht="12.75">
      <c r="F274" s="19"/>
    </row>
    <row r="275" ht="12.75">
      <c r="F275" s="19"/>
    </row>
    <row r="276" ht="12.75">
      <c r="F276" s="19"/>
    </row>
    <row r="277" ht="12.75">
      <c r="F277" s="19"/>
    </row>
    <row r="278" ht="12.75">
      <c r="F278" s="19"/>
    </row>
    <row r="279" ht="12.75">
      <c r="F279" s="19"/>
    </row>
    <row r="280" ht="12.75">
      <c r="F280" s="19"/>
    </row>
    <row r="281" ht="12.75">
      <c r="F281" s="19"/>
    </row>
    <row r="282" ht="12.75">
      <c r="F282" s="19"/>
    </row>
    <row r="283" ht="12.75">
      <c r="F283" s="19"/>
    </row>
    <row r="284" ht="12.75">
      <c r="F284" s="19"/>
    </row>
    <row r="285" ht="12.75">
      <c r="F285" s="19"/>
    </row>
    <row r="286" ht="12.75">
      <c r="F286" s="19"/>
    </row>
    <row r="287" ht="12.75">
      <c r="F287" s="19"/>
    </row>
    <row r="288" ht="12.75">
      <c r="F288" s="19"/>
    </row>
    <row r="289" ht="12.75">
      <c r="F289" s="19"/>
    </row>
    <row r="290" ht="12.75">
      <c r="F290" s="19"/>
    </row>
    <row r="291" ht="12.75">
      <c r="F291" s="19"/>
    </row>
    <row r="292" ht="12.75">
      <c r="F292" s="19"/>
    </row>
    <row r="293" ht="12.75">
      <c r="F293" s="19"/>
    </row>
    <row r="294" ht="12.75">
      <c r="F294" s="19"/>
    </row>
    <row r="295" ht="12.75">
      <c r="F295" s="19"/>
    </row>
    <row r="296" ht="12.75">
      <c r="F296" s="19"/>
    </row>
    <row r="297" ht="12.75">
      <c r="F297" s="19"/>
    </row>
    <row r="298" ht="12.75">
      <c r="F298" s="19"/>
    </row>
    <row r="299" ht="12.75">
      <c r="F299" s="19"/>
    </row>
    <row r="300" ht="12.75">
      <c r="F300" s="19"/>
    </row>
    <row r="301" ht="12.75">
      <c r="F301" s="19"/>
    </row>
    <row r="302" ht="12.75">
      <c r="F302" s="19"/>
    </row>
    <row r="303" ht="12.75">
      <c r="F303" s="19"/>
    </row>
    <row r="304" ht="12.75">
      <c r="F304" s="19"/>
    </row>
    <row r="305" ht="12.75">
      <c r="F305" s="19"/>
    </row>
    <row r="306" ht="12.75">
      <c r="F306" s="19"/>
    </row>
    <row r="307" ht="12.75">
      <c r="F307" s="19"/>
    </row>
    <row r="308" ht="12.75">
      <c r="F308" s="19"/>
    </row>
    <row r="309" ht="12.75">
      <c r="F309" s="19"/>
    </row>
    <row r="310" ht="12.75">
      <c r="F310" s="19"/>
    </row>
    <row r="311" ht="12.75">
      <c r="F311" s="19"/>
    </row>
    <row r="312" ht="12.75">
      <c r="F312" s="19"/>
    </row>
    <row r="313" ht="12.75">
      <c r="F313" s="19"/>
    </row>
    <row r="314" ht="12.75">
      <c r="F314" s="19"/>
    </row>
    <row r="315" ht="12.75">
      <c r="F315" s="19"/>
    </row>
    <row r="316" ht="12.75">
      <c r="F316" s="19"/>
    </row>
    <row r="317" ht="12.75">
      <c r="F317" s="19"/>
    </row>
    <row r="318" ht="12.75">
      <c r="F318" s="19"/>
    </row>
    <row r="319" ht="12.75">
      <c r="F319" s="19"/>
    </row>
    <row r="320" ht="12.75">
      <c r="F320" s="19"/>
    </row>
    <row r="321" ht="12.75">
      <c r="F321" s="19"/>
    </row>
    <row r="322" ht="12.75">
      <c r="F322" s="19"/>
    </row>
    <row r="323" ht="12.75">
      <c r="F323" s="19"/>
    </row>
    <row r="324" ht="12.75">
      <c r="F324" s="19"/>
    </row>
    <row r="325" ht="12.75">
      <c r="F325" s="19"/>
    </row>
    <row r="326" ht="12.75">
      <c r="F326" s="19"/>
    </row>
    <row r="327" ht="12.75">
      <c r="F327" s="19"/>
    </row>
    <row r="328" ht="12.75">
      <c r="F328" s="19"/>
    </row>
    <row r="329" ht="12.75">
      <c r="F329" s="19"/>
    </row>
    <row r="330" ht="12.75">
      <c r="F330" s="19"/>
    </row>
    <row r="331" ht="12.75">
      <c r="F331" s="19"/>
    </row>
    <row r="332" ht="12.75">
      <c r="F332" s="19"/>
    </row>
    <row r="333" ht="12.75">
      <c r="F333" s="19"/>
    </row>
    <row r="334" ht="12.75">
      <c r="F334" s="19"/>
    </row>
    <row r="335" ht="12.75">
      <c r="F335" s="19"/>
    </row>
    <row r="336" ht="12.75">
      <c r="F336" s="19"/>
    </row>
    <row r="337" ht="12.75">
      <c r="F337" s="19"/>
    </row>
    <row r="338" ht="12.75">
      <c r="F338" s="19"/>
    </row>
    <row r="339" ht="12.75">
      <c r="F339" s="19"/>
    </row>
    <row r="340" ht="12.75">
      <c r="F340" s="19"/>
    </row>
    <row r="341" ht="12.75">
      <c r="F341" s="19"/>
    </row>
    <row r="342" ht="12.75">
      <c r="F342" s="19"/>
    </row>
    <row r="343" ht="12.75">
      <c r="F343" s="19"/>
    </row>
    <row r="344" ht="12.75">
      <c r="F344" s="19"/>
    </row>
    <row r="345" ht="12.75">
      <c r="F345" s="19"/>
    </row>
    <row r="346" ht="12.75">
      <c r="F346" s="19"/>
    </row>
    <row r="347" ht="12.75">
      <c r="F347" s="19"/>
    </row>
    <row r="348" ht="12.75">
      <c r="F348" s="19"/>
    </row>
    <row r="349" ht="12.75">
      <c r="F349" s="19"/>
    </row>
    <row r="350" ht="12.75">
      <c r="F350" s="19"/>
    </row>
    <row r="351" ht="12.75">
      <c r="F351" s="19"/>
    </row>
    <row r="352" ht="12.75">
      <c r="F352" s="19"/>
    </row>
    <row r="353" ht="12.75">
      <c r="F353" s="19"/>
    </row>
    <row r="354" ht="12.75">
      <c r="F354" s="19"/>
    </row>
    <row r="355" ht="12.75">
      <c r="F355" s="19"/>
    </row>
    <row r="356" ht="12.75">
      <c r="F356" s="19"/>
    </row>
    <row r="357" ht="12.75">
      <c r="F357" s="19"/>
    </row>
    <row r="358" ht="12.75">
      <c r="F358" s="19"/>
    </row>
    <row r="359" ht="12.75">
      <c r="F359" s="19"/>
    </row>
    <row r="360" ht="12.75">
      <c r="F360" s="19"/>
    </row>
    <row r="361" ht="12.75">
      <c r="F361" s="19"/>
    </row>
    <row r="362" ht="12.75">
      <c r="F362" s="19"/>
    </row>
    <row r="363" ht="12.75">
      <c r="F363" s="19"/>
    </row>
    <row r="364" ht="12.75">
      <c r="F364" s="19"/>
    </row>
    <row r="365" ht="12.75">
      <c r="F365" s="19"/>
    </row>
    <row r="366" ht="12.75">
      <c r="F366" s="19"/>
    </row>
    <row r="367" ht="12.75">
      <c r="F367" s="19"/>
    </row>
    <row r="368" ht="12.75">
      <c r="F368" s="19"/>
    </row>
    <row r="369" ht="12.75">
      <c r="F369" s="19"/>
    </row>
    <row r="370" ht="12.75">
      <c r="F370" s="19"/>
    </row>
    <row r="371" ht="12.75">
      <c r="F371" s="19"/>
    </row>
    <row r="372" ht="12.75">
      <c r="F372" s="19"/>
    </row>
    <row r="373" ht="12.75">
      <c r="F373" s="19"/>
    </row>
    <row r="374" ht="12.75">
      <c r="F374" s="19"/>
    </row>
    <row r="375" ht="12.75">
      <c r="F375" s="19"/>
    </row>
    <row r="376" ht="12.75">
      <c r="F376" s="19"/>
    </row>
    <row r="377" ht="12.75">
      <c r="F377" s="19"/>
    </row>
    <row r="378" ht="12.75">
      <c r="F378" s="19"/>
    </row>
    <row r="379" ht="12.75">
      <c r="F379" s="19"/>
    </row>
    <row r="380" ht="12.75">
      <c r="F380" s="19"/>
    </row>
    <row r="381" ht="12.75">
      <c r="F381" s="19"/>
    </row>
    <row r="382" ht="12.75">
      <c r="F382" s="19"/>
    </row>
    <row r="383" ht="12.75">
      <c r="F383" s="19"/>
    </row>
    <row r="384" ht="12.75">
      <c r="F384" s="19"/>
    </row>
    <row r="385" ht="12.75">
      <c r="F385" s="19"/>
    </row>
    <row r="386" ht="12.75">
      <c r="F386" s="19"/>
    </row>
    <row r="387" ht="12.75">
      <c r="F387" s="19"/>
    </row>
    <row r="388" ht="12.75">
      <c r="F388" s="19"/>
    </row>
    <row r="389" ht="12.75">
      <c r="F389" s="19"/>
    </row>
    <row r="390" ht="12.75">
      <c r="F390" s="19"/>
    </row>
    <row r="391" ht="12.75">
      <c r="F391" s="19"/>
    </row>
    <row r="392" ht="12.75">
      <c r="F392" s="19"/>
    </row>
    <row r="393" ht="12.75">
      <c r="F393" s="19"/>
    </row>
    <row r="394" ht="12.75">
      <c r="F394" s="19"/>
    </row>
    <row r="395" ht="12.75">
      <c r="F395" s="19"/>
    </row>
    <row r="396" ht="12.75">
      <c r="F396" s="19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</sheetData>
  <sheetProtection/>
  <mergeCells count="7">
    <mergeCell ref="A83:C83"/>
    <mergeCell ref="I10:I11"/>
    <mergeCell ref="A6:E6"/>
    <mergeCell ref="B10:B11"/>
    <mergeCell ref="C10:C11"/>
    <mergeCell ref="D10:D11"/>
    <mergeCell ref="E10:F10"/>
  </mergeCells>
  <printOptions/>
  <pageMargins left="0.35433070866141736" right="0" top="0.31496062992125984" bottom="0.4330708661417323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consuela</cp:lastModifiedBy>
  <cp:lastPrinted>2009-04-13T07:48:44Z</cp:lastPrinted>
  <dcterms:created xsi:type="dcterms:W3CDTF">2009-03-22T21:42:04Z</dcterms:created>
  <dcterms:modified xsi:type="dcterms:W3CDTF">2009-04-13T07:48:52Z</dcterms:modified>
  <cp:category/>
  <cp:version/>
  <cp:contentType/>
  <cp:contentStatus/>
</cp:coreProperties>
</file>